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2125" windowHeight="8580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7"/>
  <c r="A3" i="16"/>
  <c r="A3" i="15"/>
  <c r="A3" i="14"/>
  <c r="A3" i="13"/>
  <c r="A3" i="12"/>
  <c r="A3" i="11"/>
  <c r="A3" i="10"/>
  <c r="A41" i="9"/>
  <c r="A28"/>
  <c r="A17"/>
  <c r="A7"/>
  <c r="A3"/>
  <c r="A3" i="8"/>
  <c r="A3" i="7"/>
  <c r="A3" i="6"/>
  <c r="A3" i="5"/>
  <c r="A3" i="4"/>
  <c r="B21" i="3"/>
  <c r="B20"/>
  <c r="B18"/>
  <c r="B17"/>
  <c r="B16"/>
  <c r="B15"/>
  <c r="B14"/>
  <c r="B13"/>
  <c r="B12"/>
  <c r="B10"/>
  <c r="B9"/>
  <c r="B8"/>
  <c r="A3"/>
  <c r="A3" i="2"/>
  <c r="A3" i="1"/>
</calcChain>
</file>

<file path=xl/sharedStrings.xml><?xml version="1.0" encoding="utf-8"?>
<sst xmlns="http://schemas.openxmlformats.org/spreadsheetml/2006/main" count="1099" uniqueCount="455">
  <si>
    <t>预算01-1表</t>
  </si>
  <si>
    <t>2025年部门财务收支预算总表</t>
  </si>
  <si>
    <t>单位:元</t>
  </si>
  <si>
    <t>收        入</t>
  </si>
  <si>
    <t>支        出</t>
  </si>
  <si>
    <t>项      目</t>
  </si>
  <si>
    <t>2025年预算数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</si>
  <si>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</si>
  <si>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</si>
  <si>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</si>
  <si>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</si>
  <si>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</si>
  <si>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</si>
  <si>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</si>
  <si>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</si>
  <si>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</si>
  <si>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</si>
  <si>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</si>
  <si>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</si>
  <si>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</si>
  <si>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</si>
  <si>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</si>
  <si>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</si>
  <si>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</si>
  <si>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</si>
  <si>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</si>
  <si>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</si>
  <si>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</si>
  <si>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</si>
  <si>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</si>
  <si>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</si>
  <si>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</si>
  <si>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</si>
  <si>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</si>
  <si>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</si>
  <si>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</si>
  <si>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</si>
  <si>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</si>
  <si>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</si>
  <si>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</si>
  <si>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</si>
  <si>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</si>
  <si>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</si>
  <si>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</si>
  <si>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</si>
  <si>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</si>
  <si>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</si>
  <si>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</si>
  <si>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</si>
  <si>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</si>
  <si>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</si>
  <si>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</si>
  <si>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</si>
  <si>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</si>
  <si>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</si>
  <si>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</si>
  <si>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</si>
  <si>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</si>
  <si>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</si>
  <si>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</si>
  <si>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</si>
  <si>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</si>
  <si>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</si>
  <si>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</si>
  <si>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</si>
  <si>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</si>
  <si>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</si>
  <si>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</si>
  <si>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</si>
  <si>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</si>
  <si>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</si>
  <si>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708001</t>
  </si>
  <si>
    <t>德钦县计划生育协会</t>
  </si>
  <si>
    <t>预算01-3表</t>
  </si>
  <si>
    <t>2025年部门支出预算表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</si>
  <si>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</si>
  <si>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</si>
  <si>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</si>
  <si>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</si>
  <si>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</si>
  <si>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</si>
  <si>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</si>
  <si>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</si>
  <si>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</si>
  <si>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</si>
  <si>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</si>
  <si>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</si>
  <si>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</si>
  <si>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</si>
  <si>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</si>
  <si>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</si>
  <si>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</si>
  <si>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</si>
  <si>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21001</t>
  </si>
  <si>
    <t>2100101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</si>
  <si>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</si>
  <si>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</si>
  <si>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</si>
  <si>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</si>
  <si>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</si>
  <si>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</si>
  <si>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</si>
  <si>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</si>
  <si>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</si>
  <si>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</si>
  <si>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</si>
  <si>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2025年财政拨款收支预算总表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</si>
  <si>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</si>
  <si>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</si>
  <si>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</si>
  <si>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</si>
  <si>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</si>
  <si>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</si>
  <si>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</si>
  <si>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</si>
  <si>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</si>
  <si>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</si>
  <si>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</si>
  <si>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</si>
  <si>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</si>
  <si>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</si>
  <si>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</si>
  <si>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</si>
  <si>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</si>
  <si>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</si>
  <si>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</si>
  <si>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</si>
  <si>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</si>
  <si>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</si>
  <si>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</si>
  <si>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</si>
  <si>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</si>
  <si>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</si>
  <si>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</si>
  <si>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</si>
  <si>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</si>
  <si>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</si>
  <si>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</si>
  <si>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</si>
  <si>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</si>
  <si>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</si>
  <si>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</si>
  <si>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</si>
  <si>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</si>
  <si>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</si>
  <si>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</si>
  <si>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</si>
  <si>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</si>
  <si>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</si>
  <si>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</si>
  <si>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</si>
  <si>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</si>
  <si>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</si>
  <si>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行政事业单位养老支出</t>
  </si>
  <si>
    <t>机关事业单位基本养老保险缴费支出</t>
  </si>
  <si>
    <t>卫生健康管理事务</t>
  </si>
  <si>
    <t>行政运行</t>
  </si>
  <si>
    <t>行政事业单位医疗</t>
  </si>
  <si>
    <t>行政单位医疗</t>
  </si>
  <si>
    <t>事业单位医疗</t>
  </si>
  <si>
    <t>公务员医疗补助</t>
  </si>
  <si>
    <t>其他行政事业单位医疗支出</t>
  </si>
  <si>
    <t>住房改革支出</t>
  </si>
  <si>
    <t>住房公积金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</si>
  <si>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</si>
  <si>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</si>
  <si>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</si>
  <si>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</si>
  <si>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</si>
  <si>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</si>
  <si>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</si>
  <si>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</si>
  <si>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</si>
  <si>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说明：本单位本年没有“三公”经费预算支出，故为空表。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</si>
  <si>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</si>
  <si>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</si>
  <si>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</si>
  <si>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</si>
  <si>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</si>
  <si>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</si>
  <si>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</si>
  <si>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</si>
  <si>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</si>
  <si>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</si>
  <si>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</si>
  <si>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</si>
  <si>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</si>
  <si>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</si>
  <si>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</si>
  <si>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</si>
  <si>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</si>
  <si>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</si>
  <si>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</si>
  <si>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</si>
  <si>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533422210000000018211</t>
  </si>
  <si>
    <t>行政人员工资支出</t>
  </si>
  <si>
    <t>30101</t>
  </si>
  <si>
    <t>基本工资</t>
  </si>
  <si>
    <t>533422241100002157636</t>
  </si>
  <si>
    <t>事业人员工资支出</t>
  </si>
  <si>
    <t>30102</t>
  </si>
  <si>
    <t>津贴补贴</t>
  </si>
  <si>
    <t>30103</t>
  </si>
  <si>
    <t>奖金</t>
  </si>
  <si>
    <t>533422231100001421167</t>
  </si>
  <si>
    <t>公务员基础绩效奖</t>
  </si>
  <si>
    <t>30107</t>
  </si>
  <si>
    <t>绩效工资</t>
  </si>
  <si>
    <t>533422241100002157637</t>
  </si>
  <si>
    <t>事业人员规范后绩效奖</t>
  </si>
  <si>
    <t>533422210000000018212</t>
  </si>
  <si>
    <t>社会保障缴费</t>
  </si>
  <si>
    <t>30108</t>
  </si>
  <si>
    <t>机关事业单位基本养老保险缴费</t>
  </si>
  <si>
    <t>机关事业单位职业年金缴费支出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</si>
  <si>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</si>
  <si>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</si>
  <si>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</si>
  <si>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</si>
  <si>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</si>
  <si>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</si>
  <si>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</si>
  <si>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</si>
  <si>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533422210000000018213</t>
  </si>
  <si>
    <t>30113</t>
  </si>
  <si>
    <t>533422210000000018219</t>
  </si>
  <si>
    <t>一般公用经费</t>
  </si>
  <si>
    <t>30211</t>
  </si>
  <si>
    <t>差旅费</t>
  </si>
  <si>
    <t>30201</t>
  </si>
  <si>
    <t>办公费</t>
  </si>
  <si>
    <t>533422210000000018218</t>
  </si>
  <si>
    <t>工会经费</t>
  </si>
  <si>
    <t>30228</t>
  </si>
  <si>
    <t>30229</t>
  </si>
  <si>
    <t>福利费</t>
  </si>
  <si>
    <t>533422241100002157622</t>
  </si>
  <si>
    <t>体检费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</si>
  <si>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</si>
  <si>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</si>
  <si>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</si>
  <si>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</si>
  <si>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</si>
  <si>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</si>
  <si>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</si>
  <si>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</si>
  <si>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计划生育家庭帮扶项目经费</t>
  </si>
  <si>
    <t>专项业务类</t>
  </si>
  <si>
    <t>533422241100002133272</t>
  </si>
  <si>
    <t>30305</t>
  </si>
  <si>
    <t>生活补助</t>
  </si>
  <si>
    <t>计划生育家庭意外伤害保险补贴经费</t>
  </si>
  <si>
    <t>533422241100002133299</t>
  </si>
  <si>
    <t>计划生育宣传教育培训经费</t>
  </si>
  <si>
    <t>533422241100002133249</t>
  </si>
  <si>
    <t>30216</t>
  </si>
  <si>
    <t>培训费</t>
  </si>
  <si>
    <t>计生工作经费</t>
  </si>
  <si>
    <t>533422241100002133290</t>
  </si>
  <si>
    <t>30226</t>
  </si>
  <si>
    <t>劳务费</t>
  </si>
  <si>
    <t>预算05-2表</t>
  </si>
  <si>
    <t>2025年项目支出绩效目标表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</si>
  <si>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</si>
  <si>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</si>
  <si>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</si>
  <si>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</si>
  <si>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</si>
  <si>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</si>
  <si>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</si>
  <si>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</si>
  <si>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</si>
  <si>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</si>
  <si>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2025年-2027年，1、每年对35户失独家庭、计生困难家庭进慰问，因今年增加了巴迪与叶枝两个乡镇故慰问人数有所增加，预计经费3万元；
2、每年对30户独生子女及双女困难家庭给予助学金，因今年增加了巴迪与叶枝两个乡镇故慰问人数有所增加，预计经费3万元。</t>
  </si>
  <si>
    <t>产出指标</t>
  </si>
  <si>
    <t>数量指标</t>
  </si>
  <si>
    <t>计生困难家庭助学次数</t>
  </si>
  <si>
    <t>&gt;=</t>
  </si>
  <si>
    <t>一</t>
  </si>
  <si>
    <t>次</t>
  </si>
  <si>
    <t>定量指标</t>
  </si>
  <si>
    <t>开展计生困难家庭助学1次以上</t>
  </si>
  <si>
    <t>慰问失独家庭、计生困难家庭户数</t>
  </si>
  <si>
    <t>15</t>
  </si>
  <si>
    <t>户</t>
  </si>
  <si>
    <t>开展失独家庭、计生困难家庭户数15户</t>
  </si>
  <si>
    <t>慰问独生子女及双女困难家庭户数</t>
  </si>
  <si>
    <t>慰问独生子女及双女困难家庭户数15户</t>
  </si>
  <si>
    <t>质量指标</t>
  </si>
  <si>
    <t>金秋助学及困难慰问补助发放准确率</t>
  </si>
  <si>
    <t>=</t>
  </si>
  <si>
    <t>100</t>
  </si>
  <si>
    <t>%</t>
  </si>
  <si>
    <t>金秋助学及困难慰问补助发放准确率达100%</t>
  </si>
  <si>
    <t>时效指标</t>
  </si>
  <si>
    <t>发放助学金及慰问金时间</t>
  </si>
  <si>
    <t>2025年12月31日前</t>
  </si>
  <si>
    <t>是/否</t>
  </si>
  <si>
    <t>定性指标</t>
  </si>
  <si>
    <t>发放金秋助学金及慰问金的时间在2025年12月31日前</t>
  </si>
  <si>
    <t>成本指标</t>
  </si>
  <si>
    <t>社会成本指标</t>
  </si>
  <si>
    <t>60000</t>
  </si>
  <si>
    <t>元</t>
  </si>
  <si>
    <t>效益指标</t>
  </si>
  <si>
    <t>社会效益</t>
  </si>
  <si>
    <t>提升计生家庭学生的生活质量</t>
  </si>
  <si>
    <t>有所提升</t>
  </si>
  <si>
    <t>进一步提升计生家庭学生的生活质量</t>
  </si>
  <si>
    <t>金秋计生困难家庭助学政策知晓率</t>
  </si>
  <si>
    <t>90</t>
  </si>
  <si>
    <t>进一步金秋计生困难家庭助学政策知晓率</t>
  </si>
  <si>
    <t>满意度指标</t>
  </si>
  <si>
    <t>服务对象满意度</t>
  </si>
  <si>
    <t>计生群众满意度</t>
  </si>
  <si>
    <t>85</t>
  </si>
  <si>
    <t>计生群众满意度达到85%以上</t>
  </si>
  <si>
    <t>2025年确定投保保费、投保人数、出险人数、理赔人数、理赔金额数据的准确性。对独生子女及双女户参加意外伤害保险给予每户10元的补助，预计投保3500户，需资金3.5万元。</t>
  </si>
  <si>
    <t>计生家庭意外伤害保险户数</t>
  </si>
  <si>
    <t>1050</t>
  </si>
  <si>
    <t>计生家庭意外伤害保险户数达到1050户以上</t>
  </si>
  <si>
    <t>计生家庭意外伤害保险人数</t>
  </si>
  <si>
    <t>3000</t>
  </si>
  <si>
    <t>人</t>
  </si>
  <si>
    <t>计生家庭意外伤害保险人数达到2000人以上</t>
  </si>
  <si>
    <t>计生家庭购买意外伤害保险准确率</t>
  </si>
  <si>
    <t>计生家庭购买意外伤害保险准确率达到100%</t>
  </si>
  <si>
    <t>计生家庭购买意外伤害保险完成率</t>
  </si>
  <si>
    <t>计生家庭购买意外伤害保险完成率达到100%</t>
  </si>
  <si>
    <t>购买计生家庭意外伤害保险时间</t>
  </si>
  <si>
    <t>确保计生家庭保险按时购买</t>
  </si>
  <si>
    <t>支付计生家庭意外伤害保险费时间</t>
  </si>
  <si>
    <t>确保计生家庭保险按时支付</t>
  </si>
  <si>
    <t>35000</t>
  </si>
  <si>
    <t>对独生子女及双女户参加意外伤害保险给予每户10元的补助，预计投保3500户，需资金3.5万元。</t>
  </si>
  <si>
    <t>减轻计生家庭的经济负担</t>
  </si>
  <si>
    <t>有所缓解</t>
  </si>
  <si>
    <t>提高计生家庭防范风险的能力</t>
  </si>
  <si>
    <t>有所提高</t>
  </si>
  <si>
    <t>计生困难家庭满意度</t>
  </si>
  <si>
    <t>计生困难家庭满意度达到80%以上</t>
  </si>
  <si>
    <t>2025-2027年计划生育宣传教育培训经费每年7万元，其中：1.计划生育协会工作人员培训经费1次，需培训经费2万元；2.计划生育会员活动1次、宣传经费世界人口宣传活动1次，其他宣传活动3次，需经费3万元；3.到七乡三镇开展各类宣传及培训活动的差旅费，主要用于我单位职工到乡镇开展各项重点工作的食宿及交通补助，预计2万元。</t>
  </si>
  <si>
    <t>到各乡镇开展宣传次数</t>
  </si>
  <si>
    <t>10</t>
  </si>
  <si>
    <t>反映预算部门（单位）组织开展各类宣传的总次数。</t>
  </si>
  <si>
    <t>组织培训期数</t>
  </si>
  <si>
    <t>反映预算部门（单位）组织开展各类培训的期数。</t>
  </si>
  <si>
    <t>宣传册发放人次</t>
  </si>
  <si>
    <t>20000</t>
  </si>
  <si>
    <t>人次</t>
  </si>
  <si>
    <t>反映预算部门（单位）组织开展各类宣传活动发放宣传册的人次。</t>
  </si>
  <si>
    <t>培训参加人次</t>
  </si>
  <si>
    <t>32</t>
  </si>
  <si>
    <t>反映预算部门（单位）组织开展各类培训的人次。</t>
  </si>
  <si>
    <t>培训天数</t>
  </si>
  <si>
    <t>天</t>
  </si>
  <si>
    <t>反映预算部门（单位）组织开展各类培训的总天数。</t>
  </si>
  <si>
    <t>培训内容</t>
  </si>
  <si>
    <t>8</t>
  </si>
  <si>
    <t>类</t>
  </si>
  <si>
    <t>反映预算部门（单位）组织培训的内容</t>
  </si>
  <si>
    <t>培训人员合格率</t>
  </si>
  <si>
    <t>反映预算部门（单位）组织开展各类培训的质量。
培训人员合格率=（合格的学员数量/培训总学员数量）*100%。</t>
  </si>
  <si>
    <t>本项目完成时间</t>
  </si>
  <si>
    <t>年-月-日</t>
  </si>
  <si>
    <t>本项目在2025年12月31日前完成</t>
  </si>
  <si>
    <t>经济成本指标</t>
  </si>
  <si>
    <t>70000</t>
  </si>
  <si>
    <t>健康意识进一步加强和提升</t>
  </si>
  <si>
    <t>进一步提升</t>
  </si>
  <si>
    <t>反映通过培训和宣传，使群众健康意识进一步加强和提升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</si>
  <si>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</si>
  <si>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</si>
  <si>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参会人员满意度</t>
  </si>
  <si>
    <t>反映参会人员对会议开展的满意度。参会人员满意度=（参会满意人数/问卷调查人数）*100%</t>
  </si>
  <si>
    <t xml:space="preserve">根据2025-2027年工作计划，本单位向政府申请3万元工作经费，主要用于保障机构正常运转日常办公支出1.44万元及志愿者生活补助支出1.56万元，需工作经费3万元。 </t>
  </si>
  <si>
    <t>开展世界人口宣传活动次数</t>
  </si>
  <si>
    <t>开展世界人口日宣传活动次数为1次</t>
  </si>
  <si>
    <t>开展宣传活动购买活动产品</t>
  </si>
  <si>
    <t>500</t>
  </si>
  <si>
    <t>个</t>
  </si>
  <si>
    <t>开展宣传活动购买活动产品包括口罩，洗手凝胶，消毒液</t>
  </si>
  <si>
    <t>办公用品质量控制</t>
  </si>
  <si>
    <t>合格</t>
  </si>
  <si>
    <t>购买办公用品质量达标</t>
  </si>
  <si>
    <t>活动如期及时举行</t>
  </si>
  <si>
    <t>及时</t>
  </si>
  <si>
    <t>活动如期正常举行</t>
  </si>
  <si>
    <t>资金按时支付</t>
  </si>
  <si>
    <t>12月31日前</t>
  </si>
  <si>
    <t>30000</t>
  </si>
  <si>
    <t>保障各项工作正常开展</t>
  </si>
  <si>
    <t>正常</t>
  </si>
  <si>
    <t>保证计划生育协会世界人口日，艾滋病日宣传活动可持续开展</t>
  </si>
  <si>
    <t>服务对象满意度指标</t>
  </si>
  <si>
    <t>参加活动人员的活动各项事宜的满意度为85%以上</t>
  </si>
  <si>
    <t>预算06表</t>
  </si>
  <si>
    <t>2025年政府性基金预算支出预算表</t>
  </si>
  <si>
    <t>政府性基金预算支出预算表</t>
  </si>
  <si>
    <t>单位名称：全部</t>
  </si>
  <si>
    <t>本年政府性基金预算支出</t>
  </si>
  <si>
    <t>注：本单位无政府性基金预算支出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</si>
  <si>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</si>
  <si>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</si>
  <si>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</si>
  <si>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</si>
  <si>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</si>
  <si>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</si>
  <si>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</si>
  <si>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</si>
  <si>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</si>
  <si>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</si>
  <si>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</si>
  <si>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说明：本单位本年没有采购预算支出，故为空表</t>
  </si>
  <si>
    <t>预算08表</t>
  </si>
  <si>
    <t>2025年政府购买服务预算表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</si>
  <si>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</si>
  <si>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</si>
  <si>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</si>
  <si>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</si>
  <si>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</si>
  <si>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注：本单位无政府购买服务预算</t>
  </si>
  <si>
    <t>预算09-1表</t>
  </si>
  <si>
    <t>2025年对下转移支付预算表</t>
  </si>
  <si>
    <t>单位名称（项目）</t>
  </si>
  <si>
    <t>地区</t>
  </si>
  <si>
    <t>政府性基金</t>
  </si>
  <si>
    <t>德钦县</t>
  </si>
  <si>
    <t>注：本单位无对下转移支付预算</t>
  </si>
  <si>
    <t>预算09-2表</t>
  </si>
  <si>
    <t>2025年对下转移支付绩效目标表</t>
  </si>
  <si>
    <t/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</si>
  <si>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</si>
  <si>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</si>
  <si>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</si>
  <si>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</si>
  <si>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</si>
  <si>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</si>
  <si>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</si>
  <si>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</si>
  <si>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</si>
  <si>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注：本单位无新增资产配置</t>
  </si>
  <si>
    <t>预算11表</t>
  </si>
  <si>
    <t>2025年上级补助项目支出预算表</t>
  </si>
  <si>
    <t>上级补助</t>
  </si>
  <si>
    <t>注：本单位无上级补助项目支出预算</t>
  </si>
  <si>
    <t>预算12表</t>
  </si>
  <si>
    <t>2025年部门项目中期规划预算表</t>
  </si>
  <si>
    <t>项目级次</t>
  </si>
  <si>
    <t>2025年</t>
  </si>
  <si>
    <t>2026年</t>
  </si>
  <si>
    <t>2027年</t>
  </si>
  <si>
    <t>311 专项业务类</t>
  </si>
  <si>
    <t>本级</t>
  </si>
  <si>
    <t>补充说明：2027年财政没有安排对应的项目支出。</t>
  </si>
</sst>
</file>

<file path=xl/styles.xml><?xml version="1.0" encoding="utf-8"?>
<styleSheet xmlns="http://schemas.openxmlformats.org/spreadsheetml/2006/main">
  <numFmts count="5">
    <numFmt numFmtId="178" formatCode="yyyy\-mm\-dd"/>
    <numFmt numFmtId="179" formatCode="yyyy\-mm\-dd\ hh:mm:ss"/>
    <numFmt numFmtId="180" formatCode="#,##0;\-#,##0;;@"/>
    <numFmt numFmtId="181" formatCode="#,##0.00;\-#,##0.00;;@"/>
    <numFmt numFmtId="182" formatCode="hh:mm:ss"/>
  </numFmts>
  <fonts count="27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family val="2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family val="2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name val="Microsoft YaHei UI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0">
    <xf numFmtId="0" fontId="0" fillId="0" borderId="0">
      <alignment vertical="top"/>
      <protection locked="0"/>
    </xf>
    <xf numFmtId="178" fontId="24" fillId="0" borderId="7">
      <alignment horizontal="right" vertical="center"/>
    </xf>
    <xf numFmtId="179" fontId="24" fillId="0" borderId="7">
      <alignment horizontal="right" vertical="center"/>
    </xf>
    <xf numFmtId="180" fontId="24" fillId="0" borderId="7">
      <alignment horizontal="right" vertical="center"/>
    </xf>
    <xf numFmtId="181" fontId="24" fillId="0" borderId="7">
      <alignment horizontal="right" vertical="center"/>
    </xf>
    <xf numFmtId="0" fontId="25" fillId="0" borderId="0">
      <alignment vertical="top"/>
      <protection locked="0"/>
    </xf>
    <xf numFmtId="181" fontId="24" fillId="0" borderId="7">
      <alignment horizontal="right" vertical="center"/>
    </xf>
    <xf numFmtId="10" fontId="24" fillId="0" borderId="7">
      <alignment horizontal="right" vertical="center"/>
    </xf>
    <xf numFmtId="49" fontId="24" fillId="0" borderId="7">
      <alignment horizontal="left" vertical="center" wrapText="1"/>
    </xf>
    <xf numFmtId="182" fontId="24" fillId="0" borderId="7">
      <alignment horizontal="right" vertical="center"/>
    </xf>
  </cellStyleXfs>
  <cellXfs count="278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8" applyFont="1">
      <alignment horizontal="left" vertical="center" wrapText="1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5" fillId="0" borderId="0" xfId="0" applyFont="1" applyAlignment="1" applyProtection="1">
      <alignment wrapText="1"/>
    </xf>
    <xf numFmtId="0" fontId="6" fillId="0" borderId="0" xfId="0" applyFont="1" applyAlignment="1">
      <alignment horizontal="right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5" fillId="0" borderId="0" xfId="0" applyFont="1" applyAlignment="1"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7" fillId="0" borderId="0" xfId="0" applyFont="1" applyAlignment="1">
      <alignment vertical="top" wrapText="1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 applyProtection="1">
      <alignment horizontal="right" wrapText="1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left" vertical="top" wrapText="1"/>
      <protection locked="0"/>
    </xf>
    <xf numFmtId="4" fontId="4" fillId="0" borderId="7" xfId="0" applyNumberFormat="1" applyFont="1" applyBorder="1" applyAlignment="1" applyProtection="1">
      <alignment horizontal="right" vertical="center" wrapText="1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7" xfId="0" applyFont="1" applyBorder="1" applyAlignment="1" applyProtection="1">
      <alignment horizontal="left" vertical="center" indent="1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6" fillId="0" borderId="0" xfId="0" applyFont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4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20" fillId="0" borderId="0" xfId="0" applyFont="1" applyAlignment="1" applyProtection="1"/>
    <xf numFmtId="0" fontId="6" fillId="0" borderId="11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4" fillId="0" borderId="11" xfId="0" applyFont="1" applyBorder="1" applyAlignment="1">
      <alignment vertical="center"/>
      <protection locked="0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/>
    </xf>
    <xf numFmtId="4" fontId="17" fillId="0" borderId="12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2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</xf>
    <xf numFmtId="0" fontId="21" fillId="0" borderId="0" xfId="0" applyFont="1" applyAlignment="1">
      <alignment horizontal="center" vertical="center"/>
      <protection locked="0"/>
    </xf>
    <xf numFmtId="0" fontId="5" fillId="0" borderId="0" xfId="0" applyFont="1" applyAlignment="1" applyProtection="1"/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>
      <alignment horizontal="center" vertical="center" wrapText="1"/>
      <protection locked="0"/>
    </xf>
    <xf numFmtId="0" fontId="7" fillId="0" borderId="11" xfId="0" applyFont="1" applyBorder="1" applyAlignment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wrapText="1"/>
    </xf>
    <xf numFmtId="0" fontId="1" fillId="0" borderId="0" xfId="0" applyFont="1" applyAlignment="1" applyProtection="1"/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16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49" fontId="6" fillId="0" borderId="0" xfId="0" applyNumberFormat="1" applyFont="1" applyAlignment="1" applyProtection="1"/>
    <xf numFmtId="0" fontId="6" fillId="0" borderId="0" xfId="0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2" xfId="0" applyFont="1" applyBorder="1" applyAlignment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wrapText="1"/>
    </xf>
    <xf numFmtId="0" fontId="6" fillId="0" borderId="0" xfId="0" applyFont="1" applyAlignment="1" applyProtection="1">
      <alignment wrapText="1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left" vertical="center"/>
      <protection locked="0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  <protection locked="0"/>
    </xf>
    <xf numFmtId="0" fontId="5" fillId="0" borderId="5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0" xfId="0" applyFont="1" applyAlignment="1" applyProtection="1">
      <alignment horizontal="left" vertical="center"/>
    </xf>
    <xf numFmtId="0" fontId="7" fillId="0" borderId="7" xfId="0" applyFont="1" applyBorder="1" applyAlignment="1">
      <alignment horizontal="center" vertical="center" wrapText="1"/>
      <protection locked="0"/>
    </xf>
    <xf numFmtId="49" fontId="7" fillId="0" borderId="7" xfId="8" applyFont="1">
      <alignment horizontal="left" vertical="center" wrapText="1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>
      <alignment vertical="center"/>
      <protection locked="0"/>
    </xf>
    <xf numFmtId="0" fontId="6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0" fillId="0" borderId="0" xfId="0" applyFont="1" applyAlignment="1">
      <alignment horizontal="right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11" xfId="0" applyFont="1" applyBorder="1" applyAlignment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13" xfId="0" applyFont="1" applyBorder="1" applyAlignment="1" applyProtection="1">
      <alignment horizontal="center" vertical="center" wrapText="1"/>
    </xf>
    <xf numFmtId="0" fontId="9" fillId="0" borderId="13" xfId="0" applyFont="1" applyBorder="1" applyAlignment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right" vertical="center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9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Alignment="1">
      <protection locked="0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4" fillId="0" borderId="13" xfId="0" applyFont="1" applyBorder="1" applyAlignment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  <protection locked="0"/>
    </xf>
    <xf numFmtId="0" fontId="1" fillId="0" borderId="0" xfId="0" applyFont="1" applyAlignment="1" applyProtection="1">
      <alignment horizontal="right" wrapText="1"/>
    </xf>
    <xf numFmtId="0" fontId="8" fillId="0" borderId="0" xfId="0" applyFont="1" applyAlignment="1">
      <alignment horizontal="center" vertical="center"/>
      <protection locked="0"/>
    </xf>
    <xf numFmtId="0" fontId="1" fillId="0" borderId="0" xfId="0" applyFont="1" applyAlignment="1" applyProtection="1">
      <alignment vertical="center"/>
    </xf>
    <xf numFmtId="0" fontId="5" fillId="0" borderId="2" xfId="0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</cellXfs>
  <cellStyles count="10">
    <cellStyle name="DateStyle" xfId="1"/>
    <cellStyle name="DateTimeStyle" xfId="2"/>
    <cellStyle name="IntegralNumberStyle" xfId="3"/>
    <cellStyle name="MoneyStyle" xfId="4"/>
    <cellStyle name="Normal" xfId="5"/>
    <cellStyle name="NumberStyle" xfId="6"/>
    <cellStyle name="PercentStyle" xfId="7"/>
    <cellStyle name="TextStyle" xfId="8"/>
    <cellStyle name="TimeStyle" xfId="9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7"/>
  <sheetViews>
    <sheetView showZeros="0" tabSelected="1" workbookViewId="0">
      <selection activeCell="C8" sqref="C8"/>
    </sheetView>
  </sheetViews>
  <sheetFormatPr defaultColWidth="10.75" defaultRowHeight="12" customHeight="1"/>
  <cols>
    <col min="1" max="1" width="37.125" customWidth="1"/>
    <col min="2" max="2" width="41.625" customWidth="1"/>
    <col min="3" max="3" width="42.75" customWidth="1"/>
    <col min="4" max="4" width="39.625" customWidth="1"/>
  </cols>
  <sheetData>
    <row r="1" spans="1:4" ht="19.5" customHeight="1">
      <c r="D1" s="67" t="s">
        <v>0</v>
      </c>
    </row>
    <row r="2" spans="1:4" ht="36" customHeight="1">
      <c r="A2" s="141" t="s">
        <v>1</v>
      </c>
      <c r="B2" s="142"/>
      <c r="C2" s="142"/>
      <c r="D2" s="142"/>
    </row>
    <row r="3" spans="1:4" ht="24" customHeight="1">
      <c r="A3" s="143" t="str">
        <f>"单位名称："&amp;"德钦县计划生育协会"</f>
        <v>单位名称：德钦县计划生育协会</v>
      </c>
      <c r="B3" s="144"/>
      <c r="C3" s="127"/>
      <c r="D3" s="18" t="s">
        <v>2</v>
      </c>
    </row>
    <row r="4" spans="1:4" ht="19.5" customHeight="1">
      <c r="A4" s="145" t="s">
        <v>3</v>
      </c>
      <c r="B4" s="146"/>
      <c r="C4" s="145" t="s">
        <v>4</v>
      </c>
      <c r="D4" s="146"/>
    </row>
    <row r="5" spans="1:4" ht="19.5" customHeight="1">
      <c r="A5" s="147" t="s">
        <v>5</v>
      </c>
      <c r="B5" s="147" t="s">
        <v>6</v>
      </c>
      <c r="C5" s="147" t="s">
        <v>7</v>
      </c>
      <c r="D5" s="147" t="s">
        <v>6</v>
      </c>
    </row>
    <row r="6" spans="1:4" ht="19.5" customHeight="1">
      <c r="A6" s="148"/>
      <c r="B6" s="148"/>
      <c r="C6" s="148"/>
      <c r="D6" s="148"/>
    </row>
    <row r="7" spans="1:4" ht="22.5" customHeight="1">
      <c r="A7" s="111" t="s">
        <v>8</v>
      </c>
      <c r="B7" s="86">
        <v>1107426.6499999999</v>
      </c>
      <c r="C7" s="111" t="s">
        <v>9</v>
      </c>
      <c r="D7" s="86"/>
    </row>
    <row r="8" spans="1:4" ht="22.5" customHeight="1">
      <c r="A8" s="111" t="s">
        <v>10</v>
      </c>
      <c r="B8" s="86"/>
      <c r="C8" s="111" t="s">
        <v>11</v>
      </c>
      <c r="D8" s="86"/>
    </row>
    <row r="9" spans="1:4" ht="22.5" customHeight="1">
      <c r="A9" s="111" t="s">
        <v>12</v>
      </c>
      <c r="B9" s="86"/>
      <c r="C9" s="111" t="s">
        <v>13</v>
      </c>
      <c r="D9" s="86"/>
    </row>
    <row r="10" spans="1:4" ht="22.5" customHeight="1">
      <c r="A10" s="111" t="s">
        <v>14</v>
      </c>
      <c r="B10" s="61"/>
      <c r="C10" s="111" t="s">
        <v>15</v>
      </c>
      <c r="D10" s="86"/>
    </row>
    <row r="11" spans="1:4" ht="22.5" customHeight="1">
      <c r="A11" s="111" t="s">
        <v>16</v>
      </c>
      <c r="B11" s="86"/>
      <c r="C11" s="108" t="s">
        <v>17</v>
      </c>
      <c r="D11" s="61"/>
    </row>
    <row r="12" spans="1:4" ht="22.5" customHeight="1">
      <c r="A12" s="111" t="s">
        <v>18</v>
      </c>
      <c r="B12" s="61"/>
      <c r="C12" s="108" t="s">
        <v>19</v>
      </c>
      <c r="D12" s="61"/>
    </row>
    <row r="13" spans="1:4" ht="22.5" customHeight="1">
      <c r="A13" s="111" t="s">
        <v>20</v>
      </c>
      <c r="B13" s="61"/>
      <c r="C13" s="108" t="s">
        <v>21</v>
      </c>
      <c r="D13" s="61"/>
    </row>
    <row r="14" spans="1:4" ht="22.5" customHeight="1">
      <c r="A14" s="111" t="s">
        <v>22</v>
      </c>
      <c r="B14" s="61"/>
      <c r="C14" s="108" t="s">
        <v>23</v>
      </c>
      <c r="D14" s="61">
        <v>94427.36</v>
      </c>
    </row>
    <row r="15" spans="1:4" ht="22.5" customHeight="1">
      <c r="A15" s="128" t="s">
        <v>24</v>
      </c>
      <c r="B15" s="61"/>
      <c r="C15" s="108" t="s">
        <v>25</v>
      </c>
      <c r="D15" s="61">
        <v>939538.77</v>
      </c>
    </row>
    <row r="16" spans="1:4" ht="22.5" customHeight="1">
      <c r="A16" s="128" t="s">
        <v>26</v>
      </c>
      <c r="B16" s="129"/>
      <c r="C16" s="108" t="s">
        <v>27</v>
      </c>
      <c r="D16" s="61"/>
    </row>
    <row r="17" spans="1:4" ht="22.5" customHeight="1">
      <c r="A17" s="130"/>
      <c r="B17" s="131"/>
      <c r="C17" s="108" t="s">
        <v>28</v>
      </c>
      <c r="D17" s="61"/>
    </row>
    <row r="18" spans="1:4" ht="22.5" customHeight="1">
      <c r="A18" s="132"/>
      <c r="B18" s="132"/>
      <c r="C18" s="108" t="s">
        <v>29</v>
      </c>
      <c r="D18" s="61"/>
    </row>
    <row r="19" spans="1:4" ht="22.5" customHeight="1">
      <c r="A19" s="132"/>
      <c r="B19" s="132"/>
      <c r="C19" s="108" t="s">
        <v>30</v>
      </c>
      <c r="D19" s="61"/>
    </row>
    <row r="20" spans="1:4" ht="22.5" customHeight="1">
      <c r="A20" s="132"/>
      <c r="B20" s="132"/>
      <c r="C20" s="108" t="s">
        <v>31</v>
      </c>
      <c r="D20" s="61"/>
    </row>
    <row r="21" spans="1:4" ht="22.5" customHeight="1">
      <c r="A21" s="132"/>
      <c r="B21" s="132"/>
      <c r="C21" s="108" t="s">
        <v>32</v>
      </c>
      <c r="D21" s="61"/>
    </row>
    <row r="22" spans="1:4" ht="22.5" customHeight="1">
      <c r="A22" s="132"/>
      <c r="B22" s="132"/>
      <c r="C22" s="108" t="s">
        <v>33</v>
      </c>
      <c r="D22" s="61"/>
    </row>
    <row r="23" spans="1:4" ht="22.5" customHeight="1">
      <c r="A23" s="132"/>
      <c r="B23" s="132"/>
      <c r="C23" s="108" t="s">
        <v>34</v>
      </c>
      <c r="D23" s="61"/>
    </row>
    <row r="24" spans="1:4" ht="22.5" customHeight="1">
      <c r="A24" s="132"/>
      <c r="B24" s="132"/>
      <c r="C24" s="108" t="s">
        <v>35</v>
      </c>
      <c r="D24" s="61"/>
    </row>
    <row r="25" spans="1:4" ht="22.5" customHeight="1">
      <c r="A25" s="132"/>
      <c r="B25" s="132"/>
      <c r="C25" s="108" t="s">
        <v>36</v>
      </c>
      <c r="D25" s="61">
        <v>73460.52</v>
      </c>
    </row>
    <row r="26" spans="1:4" ht="22.5" customHeight="1">
      <c r="A26" s="132"/>
      <c r="B26" s="132"/>
      <c r="C26" s="108" t="s">
        <v>37</v>
      </c>
      <c r="D26" s="61"/>
    </row>
    <row r="27" spans="1:4" ht="22.5" customHeight="1">
      <c r="A27" s="132"/>
      <c r="B27" s="132"/>
      <c r="C27" s="108" t="s">
        <v>38</v>
      </c>
      <c r="D27" s="61"/>
    </row>
    <row r="28" spans="1:4" ht="22.5" customHeight="1">
      <c r="A28" s="132"/>
      <c r="B28" s="132"/>
      <c r="C28" s="108" t="s">
        <v>39</v>
      </c>
      <c r="D28" s="61"/>
    </row>
    <row r="29" spans="1:4" ht="22.5" customHeight="1">
      <c r="A29" s="132"/>
      <c r="B29" s="132"/>
      <c r="C29" s="108" t="s">
        <v>40</v>
      </c>
      <c r="D29" s="61"/>
    </row>
    <row r="30" spans="1:4" ht="22.5" customHeight="1">
      <c r="A30" s="133"/>
      <c r="B30" s="134"/>
      <c r="C30" s="108" t="s">
        <v>41</v>
      </c>
      <c r="D30" s="61"/>
    </row>
    <row r="31" spans="1:4" ht="22.5" customHeight="1">
      <c r="A31" s="133"/>
      <c r="B31" s="134"/>
      <c r="C31" s="108" t="s">
        <v>42</v>
      </c>
      <c r="D31" s="61"/>
    </row>
    <row r="32" spans="1:4" ht="22.5" customHeight="1">
      <c r="A32" s="133"/>
      <c r="B32" s="134"/>
      <c r="C32" s="108" t="s">
        <v>43</v>
      </c>
      <c r="D32" s="61"/>
    </row>
    <row r="33" spans="1:4" ht="22.5" customHeight="1">
      <c r="A33" s="133" t="s">
        <v>44</v>
      </c>
      <c r="B33" s="135">
        <v>1107426.6499999999</v>
      </c>
      <c r="C33" s="113" t="s">
        <v>45</v>
      </c>
      <c r="D33" s="136">
        <v>1107426.6499999999</v>
      </c>
    </row>
    <row r="34" spans="1:4" ht="22.5" customHeight="1">
      <c r="A34" s="128" t="s">
        <v>46</v>
      </c>
      <c r="B34" s="137"/>
      <c r="C34" s="111" t="s">
        <v>47</v>
      </c>
      <c r="D34" s="24"/>
    </row>
    <row r="35" spans="1:4" ht="22.5" customHeight="1">
      <c r="A35" s="128" t="s">
        <v>48</v>
      </c>
      <c r="B35" s="137"/>
      <c r="C35" s="111" t="s">
        <v>48</v>
      </c>
      <c r="D35" s="23"/>
    </row>
    <row r="36" spans="1:4" ht="22.5" customHeight="1">
      <c r="A36" s="128" t="s">
        <v>49</v>
      </c>
      <c r="B36" s="137"/>
      <c r="C36" s="111" t="s">
        <v>50</v>
      </c>
      <c r="D36" s="24"/>
    </row>
    <row r="37" spans="1:4" ht="22.5" customHeight="1">
      <c r="A37" s="138" t="s">
        <v>51</v>
      </c>
      <c r="B37" s="139">
        <v>1107426.6499999999</v>
      </c>
      <c r="C37" s="113" t="s">
        <v>52</v>
      </c>
      <c r="D37" s="140">
        <v>1107426.6499999999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10"/>
  <sheetViews>
    <sheetView showZeros="0" workbookViewId="0">
      <selection activeCell="C14" sqref="C14"/>
    </sheetView>
  </sheetViews>
  <sheetFormatPr defaultColWidth="10.75" defaultRowHeight="14.25" customHeight="1"/>
  <cols>
    <col min="1" max="1" width="37.625" customWidth="1"/>
    <col min="2" max="2" width="19.75" customWidth="1"/>
    <col min="3" max="3" width="37.625" customWidth="1"/>
    <col min="4" max="6" width="33.25" customWidth="1"/>
  </cols>
  <sheetData>
    <row r="1" spans="1:6" ht="15.75" customHeight="1">
      <c r="A1" s="68">
        <v>1</v>
      </c>
      <c r="B1" s="69">
        <v>0</v>
      </c>
      <c r="C1" s="68">
        <v>1</v>
      </c>
      <c r="D1" s="70"/>
      <c r="E1" s="70"/>
      <c r="F1" s="67" t="s">
        <v>396</v>
      </c>
    </row>
    <row r="2" spans="1:6" ht="36.75" customHeight="1">
      <c r="A2" s="230" t="s">
        <v>397</v>
      </c>
      <c r="B2" s="231" t="s">
        <v>398</v>
      </c>
      <c r="C2" s="232"/>
      <c r="D2" s="183"/>
      <c r="E2" s="183"/>
      <c r="F2" s="183"/>
    </row>
    <row r="3" spans="1:6" ht="13.5" customHeight="1">
      <c r="A3" s="180" t="str">
        <f>"单位名称："&amp;"德钦县计划生育协会"</f>
        <v>单位名称：德钦县计划生育协会</v>
      </c>
      <c r="B3" s="180" t="s">
        <v>399</v>
      </c>
      <c r="C3" s="233"/>
      <c r="D3" s="70"/>
      <c r="E3" s="70"/>
      <c r="F3" s="67" t="s">
        <v>2</v>
      </c>
    </row>
    <row r="4" spans="1:6" ht="19.5" customHeight="1">
      <c r="A4" s="182" t="s">
        <v>176</v>
      </c>
      <c r="B4" s="237" t="s">
        <v>75</v>
      </c>
      <c r="C4" s="239" t="s">
        <v>76</v>
      </c>
      <c r="D4" s="175" t="s">
        <v>400</v>
      </c>
      <c r="E4" s="175"/>
      <c r="F4" s="146"/>
    </row>
    <row r="5" spans="1:6" ht="18.75" customHeight="1">
      <c r="A5" s="214"/>
      <c r="B5" s="238"/>
      <c r="C5" s="240"/>
      <c r="D5" s="64" t="s">
        <v>57</v>
      </c>
      <c r="E5" s="64" t="s">
        <v>77</v>
      </c>
      <c r="F5" s="64" t="s">
        <v>78</v>
      </c>
    </row>
    <row r="6" spans="1:6" ht="18.75" customHeight="1">
      <c r="A6" s="71">
        <v>1</v>
      </c>
      <c r="B6" s="72" t="s">
        <v>148</v>
      </c>
      <c r="C6" s="65">
        <v>3</v>
      </c>
      <c r="D6" s="64">
        <v>4</v>
      </c>
      <c r="E6" s="64">
        <v>5</v>
      </c>
      <c r="F6" s="64">
        <v>6</v>
      </c>
    </row>
    <row r="7" spans="1:6" ht="22.5" customHeight="1">
      <c r="A7" s="73"/>
      <c r="B7" s="52"/>
      <c r="C7" s="52"/>
      <c r="D7" s="54"/>
      <c r="E7" s="74"/>
      <c r="F7" s="74"/>
    </row>
    <row r="8" spans="1:6" ht="22.5" customHeight="1">
      <c r="A8" s="73"/>
      <c r="B8" s="52"/>
      <c r="C8" s="52"/>
      <c r="D8" s="54"/>
      <c r="E8" s="74"/>
      <c r="F8" s="74"/>
    </row>
    <row r="9" spans="1:6" ht="22.5" customHeight="1">
      <c r="A9" s="234" t="s">
        <v>104</v>
      </c>
      <c r="B9" s="235" t="s">
        <v>104</v>
      </c>
      <c r="C9" s="236" t="s">
        <v>104</v>
      </c>
      <c r="D9" s="75"/>
      <c r="E9" s="76"/>
      <c r="F9" s="76"/>
    </row>
    <row r="10" spans="1:6" ht="14.25" customHeight="1">
      <c r="A10" t="s">
        <v>401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6" type="noConversion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75" defaultRowHeight="14.25" customHeight="1"/>
  <cols>
    <col min="1" max="1" width="45.75" customWidth="1"/>
    <col min="2" max="2" width="25.25" customWidth="1"/>
    <col min="3" max="3" width="41.125" customWidth="1"/>
    <col min="4" max="4" width="9" customWidth="1"/>
    <col min="5" max="5" width="12" customWidth="1"/>
    <col min="6" max="17" width="19.25" customWidth="1"/>
  </cols>
  <sheetData>
    <row r="1" spans="1:17" ht="15.75" customHeight="1">
      <c r="A1" s="2"/>
      <c r="B1" s="2"/>
      <c r="C1" s="2"/>
      <c r="D1" s="2"/>
      <c r="E1" s="2"/>
      <c r="F1" s="2"/>
      <c r="G1" s="2"/>
      <c r="H1" s="2"/>
      <c r="I1" s="2"/>
      <c r="J1" s="2"/>
      <c r="O1" s="30"/>
      <c r="P1" s="30"/>
      <c r="Q1" s="18" t="s">
        <v>402</v>
      </c>
    </row>
    <row r="2" spans="1:17" ht="35.25" customHeight="1">
      <c r="A2" s="241" t="s">
        <v>403</v>
      </c>
      <c r="B2" s="205"/>
      <c r="C2" s="205"/>
      <c r="D2" s="205"/>
      <c r="E2" s="205"/>
      <c r="F2" s="205"/>
      <c r="G2" s="205"/>
      <c r="H2" s="205"/>
      <c r="I2" s="205"/>
      <c r="J2" s="205"/>
      <c r="K2" s="204"/>
      <c r="L2" s="205"/>
      <c r="M2" s="205"/>
      <c r="N2" s="205"/>
      <c r="O2" s="204"/>
      <c r="P2" s="204"/>
      <c r="Q2" s="205"/>
    </row>
    <row r="3" spans="1:17" ht="18.75" customHeight="1">
      <c r="A3" s="143" t="str">
        <f>"单位名称："&amp;"德钦县计划生育协会"</f>
        <v>单位名称：德钦县计划生育协会</v>
      </c>
      <c r="B3" s="152"/>
      <c r="C3" s="152"/>
      <c r="D3" s="152"/>
      <c r="E3" s="152"/>
      <c r="F3" s="152"/>
      <c r="G3" s="4"/>
      <c r="H3" s="4"/>
      <c r="I3" s="4"/>
      <c r="J3" s="4"/>
      <c r="O3" s="58"/>
      <c r="P3" s="58"/>
      <c r="Q3" s="67" t="s">
        <v>166</v>
      </c>
    </row>
    <row r="4" spans="1:17" ht="15.75" customHeight="1">
      <c r="A4" s="222" t="s">
        <v>404</v>
      </c>
      <c r="B4" s="251" t="s">
        <v>405</v>
      </c>
      <c r="C4" s="251" t="s">
        <v>406</v>
      </c>
      <c r="D4" s="251" t="s">
        <v>407</v>
      </c>
      <c r="E4" s="251" t="s">
        <v>408</v>
      </c>
      <c r="F4" s="251" t="s">
        <v>409</v>
      </c>
      <c r="G4" s="242" t="s">
        <v>183</v>
      </c>
      <c r="H4" s="242"/>
      <c r="I4" s="242"/>
      <c r="J4" s="242"/>
      <c r="K4" s="173"/>
      <c r="L4" s="242"/>
      <c r="M4" s="242"/>
      <c r="N4" s="242"/>
      <c r="O4" s="207"/>
      <c r="P4" s="173"/>
      <c r="Q4" s="243"/>
    </row>
    <row r="5" spans="1:17" ht="17.25" customHeight="1">
      <c r="A5" s="223"/>
      <c r="B5" s="252"/>
      <c r="C5" s="252"/>
      <c r="D5" s="252"/>
      <c r="E5" s="252"/>
      <c r="F5" s="252"/>
      <c r="G5" s="252" t="s">
        <v>57</v>
      </c>
      <c r="H5" s="252" t="s">
        <v>60</v>
      </c>
      <c r="I5" s="252" t="s">
        <v>410</v>
      </c>
      <c r="J5" s="252" t="s">
        <v>411</v>
      </c>
      <c r="K5" s="253" t="s">
        <v>412</v>
      </c>
      <c r="L5" s="244" t="s">
        <v>80</v>
      </c>
      <c r="M5" s="244"/>
      <c r="N5" s="244"/>
      <c r="O5" s="245"/>
      <c r="P5" s="246"/>
      <c r="Q5" s="247"/>
    </row>
    <row r="6" spans="1:17" ht="54" customHeight="1">
      <c r="A6" s="178"/>
      <c r="B6" s="247"/>
      <c r="C6" s="247"/>
      <c r="D6" s="247"/>
      <c r="E6" s="247"/>
      <c r="F6" s="247"/>
      <c r="G6" s="247"/>
      <c r="H6" s="247" t="s">
        <v>59</v>
      </c>
      <c r="I6" s="247"/>
      <c r="J6" s="247"/>
      <c r="K6" s="254"/>
      <c r="L6" s="47" t="s">
        <v>59</v>
      </c>
      <c r="M6" s="47" t="s">
        <v>66</v>
      </c>
      <c r="N6" s="47" t="s">
        <v>192</v>
      </c>
      <c r="O6" s="60" t="s">
        <v>68</v>
      </c>
      <c r="P6" s="48" t="s">
        <v>69</v>
      </c>
      <c r="Q6" s="47" t="s">
        <v>70</v>
      </c>
    </row>
    <row r="7" spans="1:17" ht="19.5" customHeight="1">
      <c r="A7" s="14">
        <v>1</v>
      </c>
      <c r="B7" s="64">
        <v>2</v>
      </c>
      <c r="C7" s="64">
        <v>3</v>
      </c>
      <c r="D7" s="64">
        <v>4</v>
      </c>
      <c r="E7" s="64">
        <v>5</v>
      </c>
      <c r="F7" s="64">
        <v>6</v>
      </c>
      <c r="G7" s="65">
        <v>7</v>
      </c>
      <c r="H7" s="65">
        <v>8</v>
      </c>
      <c r="I7" s="65">
        <v>9</v>
      </c>
      <c r="J7" s="65">
        <v>10</v>
      </c>
      <c r="K7" s="65">
        <v>11</v>
      </c>
      <c r="L7" s="65">
        <v>12</v>
      </c>
      <c r="M7" s="65">
        <v>13</v>
      </c>
      <c r="N7" s="65">
        <v>14</v>
      </c>
      <c r="O7" s="65">
        <v>15</v>
      </c>
      <c r="P7" s="65">
        <v>16</v>
      </c>
      <c r="Q7" s="65">
        <v>17</v>
      </c>
    </row>
    <row r="8" spans="1:17" ht="22.5" customHeight="1">
      <c r="A8" s="50"/>
      <c r="B8" s="51"/>
      <c r="C8" s="51"/>
      <c r="D8" s="51"/>
      <c r="E8" s="66"/>
      <c r="F8" s="54"/>
      <c r="G8" s="54"/>
      <c r="H8" s="54"/>
      <c r="I8" s="54"/>
      <c r="J8" s="54"/>
      <c r="K8" s="54"/>
      <c r="L8" s="54"/>
      <c r="M8" s="54"/>
      <c r="N8" s="54"/>
      <c r="O8" s="61"/>
      <c r="P8" s="54"/>
      <c r="Q8" s="54"/>
    </row>
    <row r="9" spans="1:17" ht="22.5" customHeight="1">
      <c r="A9" s="50"/>
      <c r="B9" s="51"/>
      <c r="C9" s="51"/>
      <c r="D9" s="51"/>
      <c r="E9" s="66"/>
      <c r="F9" s="54"/>
      <c r="G9" s="54"/>
      <c r="H9" s="54"/>
      <c r="I9" s="54"/>
      <c r="J9" s="54"/>
      <c r="K9" s="54"/>
      <c r="L9" s="54"/>
      <c r="M9" s="54"/>
      <c r="N9" s="54"/>
      <c r="O9" s="61"/>
      <c r="P9" s="54"/>
      <c r="Q9" s="54"/>
    </row>
    <row r="10" spans="1:17" ht="22.5" customHeight="1">
      <c r="A10" s="248" t="s">
        <v>104</v>
      </c>
      <c r="B10" s="249"/>
      <c r="C10" s="249"/>
      <c r="D10" s="249"/>
      <c r="E10" s="250"/>
      <c r="F10" s="54"/>
      <c r="G10" s="54"/>
      <c r="H10" s="54"/>
      <c r="I10" s="54"/>
      <c r="J10" s="54"/>
      <c r="K10" s="54"/>
      <c r="L10" s="54"/>
      <c r="M10" s="54"/>
      <c r="N10" s="54"/>
      <c r="O10" s="61"/>
      <c r="P10" s="54"/>
      <c r="Q10" s="54"/>
    </row>
    <row r="11" spans="1:17" ht="14.25" customHeight="1">
      <c r="A11" t="s">
        <v>413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6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10.75" defaultRowHeight="14.25" customHeight="1"/>
  <cols>
    <col min="1" max="1" width="36.75" customWidth="1"/>
    <col min="2" max="6" width="25.625" customWidth="1"/>
    <col min="7" max="17" width="22.125" customWidth="1"/>
  </cols>
  <sheetData>
    <row r="1" spans="1:17" ht="13.5" customHeight="1">
      <c r="A1" s="44"/>
      <c r="B1" s="44"/>
      <c r="C1" s="45"/>
      <c r="D1" s="45"/>
      <c r="E1" s="45"/>
      <c r="F1" s="44"/>
      <c r="G1" s="44"/>
      <c r="H1" s="44"/>
      <c r="I1" s="44"/>
      <c r="J1" s="44"/>
      <c r="K1" s="55"/>
      <c r="L1" s="56"/>
      <c r="M1" s="56"/>
      <c r="N1" s="56"/>
      <c r="O1" s="30"/>
      <c r="P1" s="57"/>
      <c r="Q1" s="62" t="s">
        <v>414</v>
      </c>
    </row>
    <row r="2" spans="1:17" ht="34.5" customHeight="1">
      <c r="A2" s="241" t="s">
        <v>415</v>
      </c>
      <c r="B2" s="255"/>
      <c r="C2" s="204"/>
      <c r="D2" s="204"/>
      <c r="E2" s="204"/>
      <c r="F2" s="255"/>
      <c r="G2" s="255"/>
      <c r="H2" s="255"/>
      <c r="I2" s="255"/>
      <c r="J2" s="255"/>
      <c r="K2" s="256"/>
      <c r="L2" s="255"/>
      <c r="M2" s="255"/>
      <c r="N2" s="255"/>
      <c r="O2" s="204"/>
      <c r="P2" s="256"/>
      <c r="Q2" s="255"/>
    </row>
    <row r="3" spans="1:17" ht="18.75" customHeight="1">
      <c r="A3" s="257" t="str">
        <f>"单位名称："&amp;"德钦县计划生育协会"</f>
        <v>单位名称：德钦县计划生育协会</v>
      </c>
      <c r="B3" s="258"/>
      <c r="C3" s="259"/>
      <c r="D3" s="259"/>
      <c r="E3" s="259"/>
      <c r="F3" s="258"/>
      <c r="G3" s="33"/>
      <c r="H3" s="33"/>
      <c r="I3" s="33"/>
      <c r="J3" s="33"/>
      <c r="K3" s="55"/>
      <c r="L3" s="56"/>
      <c r="M3" s="56"/>
      <c r="N3" s="56"/>
      <c r="O3" s="58"/>
      <c r="P3" s="59"/>
      <c r="Q3" s="63" t="s">
        <v>166</v>
      </c>
    </row>
    <row r="4" spans="1:17" ht="18.75" customHeight="1">
      <c r="A4" s="222" t="s">
        <v>404</v>
      </c>
      <c r="B4" s="251" t="s">
        <v>416</v>
      </c>
      <c r="C4" s="264" t="s">
        <v>417</v>
      </c>
      <c r="D4" s="264" t="s">
        <v>418</v>
      </c>
      <c r="E4" s="264" t="s">
        <v>419</v>
      </c>
      <c r="F4" s="251" t="s">
        <v>420</v>
      </c>
      <c r="G4" s="242" t="s">
        <v>183</v>
      </c>
      <c r="H4" s="242"/>
      <c r="I4" s="242"/>
      <c r="J4" s="242"/>
      <c r="K4" s="173"/>
      <c r="L4" s="242"/>
      <c r="M4" s="242"/>
      <c r="N4" s="242"/>
      <c r="O4" s="207"/>
      <c r="P4" s="173"/>
      <c r="Q4" s="243"/>
    </row>
    <row r="5" spans="1:17" ht="17.25" customHeight="1">
      <c r="A5" s="223"/>
      <c r="B5" s="252"/>
      <c r="C5" s="265"/>
      <c r="D5" s="265"/>
      <c r="E5" s="265"/>
      <c r="F5" s="252"/>
      <c r="G5" s="252" t="s">
        <v>57</v>
      </c>
      <c r="H5" s="252" t="s">
        <v>60</v>
      </c>
      <c r="I5" s="252" t="s">
        <v>410</v>
      </c>
      <c r="J5" s="252" t="s">
        <v>411</v>
      </c>
      <c r="K5" s="265" t="s">
        <v>412</v>
      </c>
      <c r="L5" s="244" t="s">
        <v>80</v>
      </c>
      <c r="M5" s="244"/>
      <c r="N5" s="244"/>
      <c r="O5" s="260"/>
      <c r="P5" s="261"/>
      <c r="Q5" s="247"/>
    </row>
    <row r="6" spans="1:17" ht="54" customHeight="1">
      <c r="A6" s="178"/>
      <c r="B6" s="247"/>
      <c r="C6" s="254"/>
      <c r="D6" s="254"/>
      <c r="E6" s="254"/>
      <c r="F6" s="247"/>
      <c r="G6" s="247"/>
      <c r="H6" s="247"/>
      <c r="I6" s="247"/>
      <c r="J6" s="247"/>
      <c r="K6" s="254"/>
      <c r="L6" s="47" t="s">
        <v>59</v>
      </c>
      <c r="M6" s="47" t="s">
        <v>66</v>
      </c>
      <c r="N6" s="47" t="s">
        <v>192</v>
      </c>
      <c r="O6" s="60" t="s">
        <v>68</v>
      </c>
      <c r="P6" s="48" t="s">
        <v>69</v>
      </c>
      <c r="Q6" s="47" t="s">
        <v>70</v>
      </c>
    </row>
    <row r="7" spans="1:17" ht="19.5" customHeight="1">
      <c r="A7" s="49">
        <v>1</v>
      </c>
      <c r="B7" s="49">
        <v>2</v>
      </c>
      <c r="C7" s="49">
        <v>3</v>
      </c>
      <c r="D7" s="49">
        <v>4</v>
      </c>
      <c r="E7" s="49">
        <v>5</v>
      </c>
      <c r="F7" s="49">
        <v>6</v>
      </c>
      <c r="G7" s="49">
        <v>7</v>
      </c>
      <c r="H7" s="49">
        <v>8</v>
      </c>
      <c r="I7" s="49">
        <v>9</v>
      </c>
      <c r="J7" s="49">
        <v>10</v>
      </c>
      <c r="K7" s="49">
        <v>11</v>
      </c>
      <c r="L7" s="49">
        <v>12</v>
      </c>
      <c r="M7" s="49">
        <v>13</v>
      </c>
      <c r="N7" s="49">
        <v>14</v>
      </c>
      <c r="O7" s="49">
        <v>15</v>
      </c>
      <c r="P7" s="49">
        <v>16</v>
      </c>
      <c r="Q7" s="49">
        <v>17</v>
      </c>
    </row>
    <row r="8" spans="1:17" ht="22.5" customHeight="1">
      <c r="A8" s="50"/>
      <c r="B8" s="51"/>
      <c r="C8" s="52"/>
      <c r="D8" s="53"/>
      <c r="E8" s="53"/>
      <c r="F8" s="51"/>
      <c r="G8" s="54"/>
      <c r="H8" s="54"/>
      <c r="I8" s="54"/>
      <c r="J8" s="54"/>
      <c r="K8" s="54"/>
      <c r="L8" s="54"/>
      <c r="M8" s="54"/>
      <c r="N8" s="54"/>
      <c r="O8" s="61"/>
      <c r="P8" s="54"/>
      <c r="Q8" s="54"/>
    </row>
    <row r="9" spans="1:17" ht="22.5" customHeight="1">
      <c r="A9" s="50"/>
      <c r="B9" s="51"/>
      <c r="C9" s="52"/>
      <c r="D9" s="52"/>
      <c r="E9" s="52"/>
      <c r="F9" s="51"/>
      <c r="G9" s="54"/>
      <c r="H9" s="54"/>
      <c r="I9" s="54"/>
      <c r="J9" s="54"/>
      <c r="K9" s="54"/>
      <c r="L9" s="54"/>
      <c r="M9" s="54"/>
      <c r="N9" s="54"/>
      <c r="O9" s="61"/>
      <c r="P9" s="54"/>
      <c r="Q9" s="54"/>
    </row>
    <row r="10" spans="1:17" ht="22.5" customHeight="1">
      <c r="A10" s="248" t="s">
        <v>104</v>
      </c>
      <c r="B10" s="249"/>
      <c r="C10" s="262"/>
      <c r="D10" s="262"/>
      <c r="E10" s="262"/>
      <c r="F10" s="263"/>
      <c r="G10" s="54"/>
      <c r="H10" s="54"/>
      <c r="I10" s="54"/>
      <c r="J10" s="54"/>
      <c r="K10" s="54"/>
      <c r="L10" s="54"/>
      <c r="M10" s="54"/>
      <c r="N10" s="54"/>
      <c r="O10" s="61"/>
      <c r="P10" s="54"/>
      <c r="Q10" s="54"/>
    </row>
    <row r="11" spans="1:17" ht="14.25" customHeight="1">
      <c r="A11" t="s">
        <v>421</v>
      </c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6" type="noConversion"/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E10"/>
  <sheetViews>
    <sheetView showZeros="0" workbookViewId="0">
      <selection activeCell="E7" sqref="E7"/>
    </sheetView>
  </sheetViews>
  <sheetFormatPr defaultColWidth="10.75" defaultRowHeight="14.25" customHeight="1"/>
  <cols>
    <col min="1" max="1" width="44" customWidth="1"/>
    <col min="2" max="4" width="20.625" customWidth="1"/>
    <col min="5" max="5" width="21.125" customWidth="1"/>
  </cols>
  <sheetData>
    <row r="1" spans="1:5" ht="19.5" customHeight="1">
      <c r="A1" s="2"/>
      <c r="B1" s="2"/>
      <c r="C1" s="2"/>
      <c r="D1" s="31"/>
      <c r="E1" s="32" t="s">
        <v>422</v>
      </c>
    </row>
    <row r="2" spans="1:5" ht="48" customHeight="1">
      <c r="A2" s="241" t="s">
        <v>423</v>
      </c>
      <c r="B2" s="205"/>
      <c r="C2" s="205"/>
      <c r="D2" s="205"/>
      <c r="E2" s="204"/>
    </row>
    <row r="3" spans="1:5" ht="18" customHeight="1">
      <c r="A3" s="257" t="str">
        <f>"单位名称："&amp;"德钦县计划生育协会"</f>
        <v>单位名称：德钦县计划生育协会</v>
      </c>
      <c r="B3" s="258"/>
      <c r="C3" s="258"/>
      <c r="D3" s="266"/>
      <c r="E3" s="34" t="s">
        <v>166</v>
      </c>
    </row>
    <row r="4" spans="1:5" ht="19.5" customHeight="1">
      <c r="A4" s="147" t="s">
        <v>424</v>
      </c>
      <c r="B4" s="145" t="s">
        <v>183</v>
      </c>
      <c r="C4" s="175"/>
      <c r="D4" s="146"/>
      <c r="E4" s="35" t="s">
        <v>425</v>
      </c>
    </row>
    <row r="5" spans="1:5" ht="40.5" customHeight="1">
      <c r="A5" s="148"/>
      <c r="B5" s="13" t="s">
        <v>57</v>
      </c>
      <c r="C5" s="6" t="s">
        <v>60</v>
      </c>
      <c r="D5" s="36" t="s">
        <v>426</v>
      </c>
      <c r="E5" s="37" t="s">
        <v>427</v>
      </c>
    </row>
    <row r="6" spans="1:5" ht="19.5" customHeight="1">
      <c r="A6" s="38">
        <v>1</v>
      </c>
      <c r="B6" s="38">
        <v>2</v>
      </c>
      <c r="C6" s="38">
        <v>3</v>
      </c>
      <c r="D6" s="39">
        <v>4</v>
      </c>
      <c r="E6" s="38">
        <v>5</v>
      </c>
    </row>
    <row r="7" spans="1:5" ht="22.5" customHeight="1">
      <c r="A7" s="40"/>
      <c r="B7" s="41"/>
      <c r="C7" s="41"/>
      <c r="D7" s="42"/>
      <c r="E7" s="41"/>
    </row>
    <row r="8" spans="1:5" ht="22.5" customHeight="1">
      <c r="A8" s="40"/>
      <c r="B8" s="41"/>
      <c r="C8" s="41"/>
      <c r="D8" s="42"/>
      <c r="E8" s="41"/>
    </row>
    <row r="9" spans="1:5" ht="22.5" customHeight="1">
      <c r="A9" s="43" t="s">
        <v>57</v>
      </c>
      <c r="B9" s="41"/>
      <c r="C9" s="41"/>
      <c r="D9" s="42"/>
      <c r="E9" s="41"/>
    </row>
    <row r="10" spans="1:5" ht="14.25" customHeight="1">
      <c r="A10" t="s">
        <v>428</v>
      </c>
    </row>
  </sheetData>
  <mergeCells count="4">
    <mergeCell ref="A2:E2"/>
    <mergeCell ref="A3:D3"/>
    <mergeCell ref="B4:D4"/>
    <mergeCell ref="A4:A5"/>
  </mergeCells>
  <phoneticPr fontId="2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J9"/>
  <sheetViews>
    <sheetView showZeros="0" workbookViewId="0">
      <selection activeCell="B48" sqref="B48"/>
    </sheetView>
  </sheetViews>
  <sheetFormatPr defaultColWidth="10.75" defaultRowHeight="12" customHeight="1"/>
  <cols>
    <col min="1" max="1" width="40" customWidth="1"/>
    <col min="2" max="2" width="33.875" customWidth="1"/>
    <col min="3" max="5" width="27.625" customWidth="1"/>
    <col min="6" max="6" width="13.125" customWidth="1"/>
    <col min="7" max="7" width="29.25" customWidth="1"/>
    <col min="8" max="8" width="18.125" customWidth="1"/>
    <col min="9" max="9" width="15.75" customWidth="1"/>
    <col min="10" max="10" width="22" customWidth="1"/>
  </cols>
  <sheetData>
    <row r="1" spans="1:10" ht="19.5" customHeight="1">
      <c r="J1" s="30" t="s">
        <v>429</v>
      </c>
    </row>
    <row r="2" spans="1:10" ht="36" customHeight="1">
      <c r="A2" s="141" t="s">
        <v>430</v>
      </c>
      <c r="B2" s="205"/>
      <c r="C2" s="205"/>
      <c r="D2" s="205"/>
      <c r="E2" s="205"/>
      <c r="F2" s="267"/>
      <c r="G2" s="205"/>
      <c r="H2" s="267"/>
      <c r="I2" s="267"/>
      <c r="J2" s="205"/>
    </row>
    <row r="3" spans="1:10" ht="17.25" customHeight="1">
      <c r="A3" s="226" t="str">
        <f>"单位名称："&amp;"德钦县计划生育协会"</f>
        <v>单位名称：德钦县计划生育协会</v>
      </c>
      <c r="B3" s="228"/>
      <c r="C3" s="229"/>
      <c r="D3" s="229"/>
      <c r="E3" s="229"/>
      <c r="F3" s="229"/>
      <c r="G3" s="229"/>
      <c r="H3" s="229"/>
    </row>
    <row r="4" spans="1:10" ht="44.25" customHeight="1">
      <c r="A4" s="20" t="s">
        <v>263</v>
      </c>
      <c r="B4" s="20" t="s">
        <v>264</v>
      </c>
      <c r="C4" s="20" t="s">
        <v>265</v>
      </c>
      <c r="D4" s="20" t="s">
        <v>266</v>
      </c>
      <c r="E4" s="20" t="s">
        <v>267</v>
      </c>
      <c r="F4" s="25" t="s">
        <v>268</v>
      </c>
      <c r="G4" s="20" t="s">
        <v>269</v>
      </c>
      <c r="H4" s="25" t="s">
        <v>270</v>
      </c>
      <c r="I4" s="25" t="s">
        <v>271</v>
      </c>
      <c r="J4" s="20" t="s">
        <v>272</v>
      </c>
    </row>
    <row r="5" spans="1:10" ht="19.5" customHeight="1">
      <c r="A5" s="20">
        <v>1</v>
      </c>
      <c r="B5" s="20">
        <v>2</v>
      </c>
      <c r="C5" s="20">
        <v>3</v>
      </c>
      <c r="D5" s="20">
        <v>4</v>
      </c>
      <c r="E5" s="20">
        <v>5</v>
      </c>
      <c r="F5" s="25">
        <v>6</v>
      </c>
      <c r="G5" s="20">
        <v>7</v>
      </c>
      <c r="H5" s="25">
        <v>8</v>
      </c>
      <c r="I5" s="25">
        <v>9</v>
      </c>
      <c r="J5" s="20">
        <v>10</v>
      </c>
    </row>
    <row r="6" spans="1:10" ht="22.5" customHeight="1">
      <c r="A6" s="26"/>
      <c r="B6" s="21"/>
      <c r="C6" s="21"/>
      <c r="D6" s="21"/>
      <c r="E6" s="27"/>
      <c r="F6" s="28"/>
      <c r="G6" s="27"/>
      <c r="H6" s="28"/>
      <c r="I6" s="28"/>
      <c r="J6" s="27"/>
    </row>
    <row r="7" spans="1:10" ht="22.5" customHeight="1">
      <c r="A7" s="26"/>
      <c r="B7" s="26"/>
      <c r="C7" s="26" t="s">
        <v>431</v>
      </c>
      <c r="D7" s="26" t="s">
        <v>431</v>
      </c>
      <c r="E7" s="26" t="s">
        <v>431</v>
      </c>
      <c r="F7" s="29" t="s">
        <v>431</v>
      </c>
      <c r="G7" s="26" t="s">
        <v>431</v>
      </c>
      <c r="H7" s="26" t="s">
        <v>431</v>
      </c>
      <c r="I7" s="26" t="s">
        <v>431</v>
      </c>
      <c r="J7" s="26" t="s">
        <v>431</v>
      </c>
    </row>
    <row r="8" spans="1:10" ht="22.5" customHeight="1">
      <c r="A8" s="26"/>
      <c r="B8" s="26"/>
      <c r="C8" s="26"/>
      <c r="D8" s="26"/>
      <c r="E8" s="26"/>
      <c r="F8" s="29"/>
      <c r="G8" s="26"/>
      <c r="H8" s="26"/>
      <c r="I8" s="26"/>
      <c r="J8" s="26"/>
    </row>
    <row r="9" spans="1:10" ht="12" customHeight="1">
      <c r="A9" t="s">
        <v>428</v>
      </c>
    </row>
  </sheetData>
  <mergeCells count="2">
    <mergeCell ref="A2:J2"/>
    <mergeCell ref="A3:H3"/>
  </mergeCells>
  <phoneticPr fontId="26" type="noConversion"/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10.75" defaultRowHeight="12" customHeight="1"/>
  <cols>
    <col min="1" max="1" width="33.875" customWidth="1"/>
    <col min="2" max="2" width="21.875" customWidth="1"/>
    <col min="3" max="3" width="29" customWidth="1"/>
    <col min="4" max="4" width="27.625" customWidth="1"/>
    <col min="5" max="5" width="20.875" customWidth="1"/>
    <col min="6" max="6" width="27.625" customWidth="1"/>
    <col min="7" max="7" width="29.25" customWidth="1"/>
    <col min="8" max="8" width="22" customWidth="1"/>
  </cols>
  <sheetData>
    <row r="1" spans="1:8" ht="14.25" customHeight="1">
      <c r="H1" s="18" t="s">
        <v>432</v>
      </c>
    </row>
    <row r="2" spans="1:8" ht="34.5" customHeight="1">
      <c r="A2" s="241" t="s">
        <v>433</v>
      </c>
      <c r="B2" s="205"/>
      <c r="C2" s="205"/>
      <c r="D2" s="205"/>
      <c r="E2" s="205"/>
      <c r="F2" s="205"/>
      <c r="G2" s="205"/>
      <c r="H2" s="205"/>
    </row>
    <row r="3" spans="1:8" ht="19.5" customHeight="1">
      <c r="A3" s="143" t="str">
        <f>"单位名称："&amp;"德钦县计划生育协会"</f>
        <v>单位名称：德钦县计划生育协会</v>
      </c>
      <c r="B3" s="217"/>
      <c r="C3" s="268"/>
      <c r="H3" s="19" t="s">
        <v>166</v>
      </c>
    </row>
    <row r="4" spans="1:8" ht="18" customHeight="1">
      <c r="A4" s="222" t="s">
        <v>176</v>
      </c>
      <c r="B4" s="222" t="s">
        <v>434</v>
      </c>
      <c r="C4" s="222" t="s">
        <v>435</v>
      </c>
      <c r="D4" s="222" t="s">
        <v>436</v>
      </c>
      <c r="E4" s="222" t="s">
        <v>437</v>
      </c>
      <c r="F4" s="269" t="s">
        <v>438</v>
      </c>
      <c r="G4" s="242"/>
      <c r="H4" s="243"/>
    </row>
    <row r="5" spans="1:8" ht="18" customHeight="1">
      <c r="A5" s="178"/>
      <c r="B5" s="178"/>
      <c r="C5" s="178"/>
      <c r="D5" s="178"/>
      <c r="E5" s="178"/>
      <c r="F5" s="20" t="s">
        <v>408</v>
      </c>
      <c r="G5" s="20" t="s">
        <v>439</v>
      </c>
      <c r="H5" s="20" t="s">
        <v>440</v>
      </c>
    </row>
    <row r="6" spans="1:8" ht="21" customHeight="1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</row>
    <row r="7" spans="1:8" ht="22.5" customHeight="1">
      <c r="A7" s="21"/>
      <c r="B7" s="21"/>
      <c r="C7" s="21"/>
      <c r="D7" s="21"/>
      <c r="E7" s="21"/>
      <c r="F7" s="22"/>
      <c r="G7" s="23"/>
      <c r="H7" s="24"/>
    </row>
    <row r="8" spans="1:8" ht="22.5" customHeight="1">
      <c r="A8" s="270" t="s">
        <v>57</v>
      </c>
      <c r="B8" s="271"/>
      <c r="C8" s="271"/>
      <c r="D8" s="271"/>
      <c r="E8" s="272"/>
      <c r="F8" s="17"/>
      <c r="G8" s="24"/>
      <c r="H8" s="24"/>
    </row>
    <row r="9" spans="1:8" ht="12" customHeight="1">
      <c r="A9" t="s">
        <v>441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honeticPr fontId="26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10.75" defaultRowHeight="14.25" customHeight="1"/>
  <cols>
    <col min="1" max="1" width="15.75" customWidth="1"/>
    <col min="2" max="3" width="27.875" customWidth="1"/>
    <col min="4" max="4" width="13" customWidth="1"/>
    <col min="5" max="5" width="20.75" customWidth="1"/>
    <col min="6" max="6" width="11.625" customWidth="1"/>
    <col min="7" max="7" width="20.75" customWidth="1"/>
    <col min="8" max="11" width="18" customWidth="1"/>
  </cols>
  <sheetData>
    <row r="1" spans="1:11" ht="19.5" customHeight="1">
      <c r="D1" s="1"/>
      <c r="E1" s="1"/>
      <c r="F1" s="1"/>
      <c r="G1" s="1"/>
      <c r="H1" s="2"/>
      <c r="I1" s="2"/>
      <c r="J1" s="2"/>
      <c r="K1" s="3" t="s">
        <v>442</v>
      </c>
    </row>
    <row r="2" spans="1:11" ht="42.75" customHeight="1">
      <c r="A2" s="141" t="s">
        <v>443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</row>
    <row r="3" spans="1:11" ht="19.5" customHeight="1">
      <c r="A3" s="180" t="str">
        <f>"单位名称："&amp;"德钦县计划生育协会"</f>
        <v>单位名称：德钦县计划生育协会</v>
      </c>
      <c r="B3" s="217"/>
      <c r="C3" s="217"/>
      <c r="D3" s="217"/>
      <c r="E3" s="217"/>
      <c r="F3" s="217"/>
      <c r="G3" s="217"/>
      <c r="H3" s="4"/>
      <c r="I3" s="4"/>
      <c r="J3" s="4"/>
      <c r="K3" s="5" t="s">
        <v>166</v>
      </c>
    </row>
    <row r="4" spans="1:11" ht="21.75" customHeight="1">
      <c r="A4" s="177" t="s">
        <v>240</v>
      </c>
      <c r="B4" s="177" t="s">
        <v>178</v>
      </c>
      <c r="C4" s="177" t="s">
        <v>241</v>
      </c>
      <c r="D4" s="222" t="s">
        <v>179</v>
      </c>
      <c r="E4" s="222" t="s">
        <v>180</v>
      </c>
      <c r="F4" s="222" t="s">
        <v>242</v>
      </c>
      <c r="G4" s="222" t="s">
        <v>243</v>
      </c>
      <c r="H4" s="147" t="s">
        <v>57</v>
      </c>
      <c r="I4" s="145" t="s">
        <v>444</v>
      </c>
      <c r="J4" s="175"/>
      <c r="K4" s="146"/>
    </row>
    <row r="5" spans="1:11" ht="21.75" customHeight="1">
      <c r="A5" s="212"/>
      <c r="B5" s="212"/>
      <c r="C5" s="212"/>
      <c r="D5" s="223"/>
      <c r="E5" s="223"/>
      <c r="F5" s="223"/>
      <c r="G5" s="223"/>
      <c r="H5" s="213"/>
      <c r="I5" s="222" t="s">
        <v>60</v>
      </c>
      <c r="J5" s="222" t="s">
        <v>61</v>
      </c>
      <c r="K5" s="222" t="s">
        <v>62</v>
      </c>
    </row>
    <row r="6" spans="1:11" ht="40.5" customHeight="1">
      <c r="A6" s="216"/>
      <c r="B6" s="216"/>
      <c r="C6" s="216"/>
      <c r="D6" s="178"/>
      <c r="E6" s="178"/>
      <c r="F6" s="178"/>
      <c r="G6" s="178"/>
      <c r="H6" s="148"/>
      <c r="I6" s="178" t="s">
        <v>59</v>
      </c>
      <c r="J6" s="178"/>
      <c r="K6" s="178"/>
    </row>
    <row r="7" spans="1:11" ht="19.5" customHeight="1">
      <c r="A7" s="7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  <c r="H7" s="7">
        <v>8</v>
      </c>
      <c r="I7" s="7">
        <v>9</v>
      </c>
      <c r="J7" s="8">
        <v>10</v>
      </c>
      <c r="K7" s="8">
        <v>11</v>
      </c>
    </row>
    <row r="8" spans="1:11" ht="22.5" customHeight="1">
      <c r="A8" s="273"/>
      <c r="B8" s="274"/>
      <c r="C8" s="16"/>
      <c r="D8" s="16"/>
      <c r="E8" s="16"/>
      <c r="F8" s="16"/>
      <c r="G8" s="16"/>
      <c r="H8" s="11"/>
      <c r="I8" s="11"/>
      <c r="J8" s="11"/>
      <c r="K8" s="17"/>
    </row>
    <row r="9" spans="1:11" ht="22.5" customHeight="1">
      <c r="A9" s="15"/>
      <c r="B9" s="16"/>
      <c r="C9" s="16"/>
      <c r="D9" s="16"/>
      <c r="E9" s="16"/>
      <c r="F9" s="16"/>
      <c r="G9" s="16"/>
      <c r="H9" s="11"/>
      <c r="I9" s="11"/>
      <c r="J9" s="11"/>
      <c r="K9" s="17"/>
    </row>
    <row r="10" spans="1:11" ht="22.5" customHeight="1">
      <c r="A10" s="176" t="s">
        <v>104</v>
      </c>
      <c r="B10" s="220"/>
      <c r="C10" s="220"/>
      <c r="D10" s="220"/>
      <c r="E10" s="220"/>
      <c r="F10" s="220"/>
      <c r="G10" s="221"/>
      <c r="H10" s="11"/>
      <c r="I10" s="11"/>
      <c r="J10" s="11"/>
      <c r="K10" s="17"/>
    </row>
    <row r="11" spans="1:11" ht="14.25" customHeight="1">
      <c r="A11" t="s">
        <v>445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6" type="noConversion"/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5"/>
  <sheetViews>
    <sheetView showZeros="0" topLeftCell="B1" workbookViewId="0">
      <selection activeCell="G15" sqref="G15"/>
    </sheetView>
  </sheetViews>
  <sheetFormatPr defaultColWidth="10.75" defaultRowHeight="14.25" customHeight="1"/>
  <cols>
    <col min="1" max="1" width="34.25" customWidth="1"/>
    <col min="2" max="2" width="27" customWidth="1"/>
    <col min="3" max="3" width="36.875" customWidth="1"/>
    <col min="4" max="4" width="23.875" customWidth="1"/>
    <col min="5" max="7" width="27.875" customWidth="1"/>
  </cols>
  <sheetData>
    <row r="1" spans="1:7" ht="18.75" customHeight="1">
      <c r="D1" s="1"/>
      <c r="E1" s="2"/>
      <c r="F1" s="2"/>
      <c r="G1" s="3" t="s">
        <v>446</v>
      </c>
    </row>
    <row r="2" spans="1:7" ht="36.75" customHeight="1">
      <c r="A2" s="141" t="s">
        <v>447</v>
      </c>
      <c r="B2" s="205"/>
      <c r="C2" s="205"/>
      <c r="D2" s="205"/>
      <c r="E2" s="205"/>
      <c r="F2" s="205"/>
      <c r="G2" s="205"/>
    </row>
    <row r="3" spans="1:7" ht="22.5" customHeight="1">
      <c r="A3" s="180" t="str">
        <f>"单位名称："&amp;"德钦县计划生育协会"</f>
        <v>单位名称：德钦县计划生育协会</v>
      </c>
      <c r="B3" s="217"/>
      <c r="C3" s="217"/>
      <c r="D3" s="217"/>
      <c r="E3" s="4"/>
      <c r="F3" s="4"/>
      <c r="G3" s="5" t="s">
        <v>166</v>
      </c>
    </row>
    <row r="4" spans="1:7" ht="21.75" customHeight="1">
      <c r="A4" s="177" t="s">
        <v>241</v>
      </c>
      <c r="B4" s="177" t="s">
        <v>240</v>
      </c>
      <c r="C4" s="177" t="s">
        <v>178</v>
      </c>
      <c r="D4" s="222" t="s">
        <v>448</v>
      </c>
      <c r="E4" s="145" t="s">
        <v>60</v>
      </c>
      <c r="F4" s="175"/>
      <c r="G4" s="146"/>
    </row>
    <row r="5" spans="1:7" ht="21.75" customHeight="1">
      <c r="A5" s="212"/>
      <c r="B5" s="212"/>
      <c r="C5" s="212"/>
      <c r="D5" s="223"/>
      <c r="E5" s="177" t="s">
        <v>449</v>
      </c>
      <c r="F5" s="177" t="s">
        <v>450</v>
      </c>
      <c r="G5" s="222" t="s">
        <v>451</v>
      </c>
    </row>
    <row r="6" spans="1:7" ht="40.5" customHeight="1">
      <c r="A6" s="216"/>
      <c r="B6" s="216"/>
      <c r="C6" s="216"/>
      <c r="D6" s="178"/>
      <c r="E6" s="216" t="s">
        <v>59</v>
      </c>
      <c r="F6" s="216"/>
      <c r="G6" s="178"/>
    </row>
    <row r="7" spans="1:7" ht="19.5" customHeight="1">
      <c r="A7" s="7">
        <v>1</v>
      </c>
      <c r="B7" s="7">
        <v>2</v>
      </c>
      <c r="C7" s="7">
        <v>3</v>
      </c>
      <c r="D7" s="7">
        <v>4</v>
      </c>
      <c r="E7" s="7">
        <v>8</v>
      </c>
      <c r="F7" s="7">
        <v>9</v>
      </c>
      <c r="G7" s="8">
        <v>10</v>
      </c>
    </row>
    <row r="8" spans="1:7" ht="22.5" customHeight="1">
      <c r="A8" s="9" t="s">
        <v>72</v>
      </c>
      <c r="B8" s="10"/>
      <c r="C8" s="10"/>
      <c r="D8" s="9"/>
      <c r="E8" s="11">
        <v>195000</v>
      </c>
      <c r="F8" s="11">
        <v>270000</v>
      </c>
      <c r="G8" s="11"/>
    </row>
    <row r="9" spans="1:7" ht="22.5" customHeight="1">
      <c r="A9" s="9"/>
      <c r="B9" s="10" t="s">
        <v>452</v>
      </c>
      <c r="C9" s="10" t="s">
        <v>253</v>
      </c>
      <c r="D9" s="9" t="s">
        <v>453</v>
      </c>
      <c r="E9" s="11">
        <v>70000</v>
      </c>
      <c r="F9" s="11">
        <v>90000</v>
      </c>
      <c r="G9" s="11"/>
    </row>
    <row r="10" spans="1:7" ht="22.5" customHeight="1">
      <c r="A10" s="12"/>
      <c r="B10" s="10" t="s">
        <v>452</v>
      </c>
      <c r="C10" s="10" t="s">
        <v>246</v>
      </c>
      <c r="D10" s="9" t="s">
        <v>453</v>
      </c>
      <c r="E10" s="11">
        <v>60000</v>
      </c>
      <c r="F10" s="11">
        <v>100000</v>
      </c>
      <c r="G10" s="11"/>
    </row>
    <row r="11" spans="1:7" ht="22.5" customHeight="1">
      <c r="A11" s="12"/>
      <c r="B11" s="10" t="s">
        <v>452</v>
      </c>
      <c r="C11" s="10" t="s">
        <v>257</v>
      </c>
      <c r="D11" s="9" t="s">
        <v>453</v>
      </c>
      <c r="E11" s="11">
        <v>30000</v>
      </c>
      <c r="F11" s="11">
        <v>50000</v>
      </c>
      <c r="G11" s="11"/>
    </row>
    <row r="12" spans="1:7" ht="22.5" customHeight="1">
      <c r="A12" s="12"/>
      <c r="B12" s="10" t="s">
        <v>452</v>
      </c>
      <c r="C12" s="10" t="s">
        <v>251</v>
      </c>
      <c r="D12" s="9" t="s">
        <v>453</v>
      </c>
      <c r="E12" s="11">
        <v>35000</v>
      </c>
      <c r="F12" s="11">
        <v>30000</v>
      </c>
      <c r="G12" s="11"/>
    </row>
    <row r="13" spans="1:7" ht="22.5" customHeight="1">
      <c r="A13" s="275" t="s">
        <v>57</v>
      </c>
      <c r="B13" s="276" t="s">
        <v>431</v>
      </c>
      <c r="C13" s="276"/>
      <c r="D13" s="277"/>
      <c r="E13" s="11">
        <v>195000</v>
      </c>
      <c r="F13" s="11">
        <v>270000</v>
      </c>
      <c r="G13" s="11"/>
    </row>
    <row r="15" spans="1:7" ht="14.25" customHeight="1">
      <c r="A15" t="s">
        <v>454</v>
      </c>
    </row>
  </sheetData>
  <mergeCells count="11"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honeticPr fontId="2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S9"/>
  <sheetViews>
    <sheetView showZeros="0" workbookViewId="0"/>
  </sheetViews>
  <sheetFormatPr defaultColWidth="10.75" defaultRowHeight="14.25" customHeight="1"/>
  <cols>
    <col min="1" max="1" width="24.75" customWidth="1"/>
    <col min="2" max="2" width="41.125" customWidth="1"/>
    <col min="3" max="8" width="23.875" customWidth="1"/>
    <col min="9" max="11" width="24" customWidth="1"/>
    <col min="12" max="12" width="23.875" customWidth="1"/>
    <col min="13" max="13" width="24" customWidth="1"/>
    <col min="14" max="19" width="23.875" customWidth="1"/>
  </cols>
  <sheetData>
    <row r="1" spans="1:19" ht="19.5" customHeight="1">
      <c r="J1" s="116"/>
      <c r="O1" s="45"/>
      <c r="P1" s="45"/>
      <c r="Q1" s="45"/>
      <c r="R1" s="45"/>
      <c r="S1" s="30" t="s">
        <v>53</v>
      </c>
    </row>
    <row r="2" spans="1:19" ht="57.75" customHeight="1">
      <c r="A2" s="149" t="s">
        <v>54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1"/>
      <c r="P2" s="151"/>
      <c r="Q2" s="151"/>
      <c r="R2" s="151"/>
      <c r="S2" s="151"/>
    </row>
    <row r="3" spans="1:19" ht="21" customHeight="1">
      <c r="A3" s="143" t="str">
        <f>"单位名称："&amp;"德钦县计划生育协会"</f>
        <v>单位名称：德钦县计划生育协会</v>
      </c>
      <c r="B3" s="152"/>
      <c r="C3" s="152"/>
      <c r="D3" s="152"/>
      <c r="E3" s="4"/>
      <c r="F3" s="4"/>
      <c r="G3" s="4"/>
      <c r="H3" s="4"/>
      <c r="I3" s="4"/>
      <c r="J3" s="46"/>
      <c r="K3" s="4"/>
      <c r="L3" s="4"/>
      <c r="M3" s="4"/>
      <c r="N3" s="4"/>
      <c r="O3" s="46"/>
      <c r="P3" s="46"/>
      <c r="Q3" s="46"/>
      <c r="R3" s="46"/>
      <c r="S3" s="58" t="s">
        <v>2</v>
      </c>
    </row>
    <row r="4" spans="1:19" ht="18.75" customHeight="1">
      <c r="A4" s="160" t="s">
        <v>55</v>
      </c>
      <c r="B4" s="163" t="s">
        <v>56</v>
      </c>
      <c r="C4" s="163" t="s">
        <v>57</v>
      </c>
      <c r="D4" s="153" t="s">
        <v>58</v>
      </c>
      <c r="E4" s="154"/>
      <c r="F4" s="154"/>
      <c r="G4" s="154"/>
      <c r="H4" s="154"/>
      <c r="I4" s="154"/>
      <c r="J4" s="155"/>
      <c r="K4" s="154"/>
      <c r="L4" s="154"/>
      <c r="M4" s="154"/>
      <c r="N4" s="156"/>
      <c r="O4" s="153" t="s">
        <v>46</v>
      </c>
      <c r="P4" s="153"/>
      <c r="Q4" s="153"/>
      <c r="R4" s="153"/>
      <c r="S4" s="157"/>
    </row>
    <row r="5" spans="1:19" ht="19.5" customHeight="1">
      <c r="A5" s="161"/>
      <c r="B5" s="164"/>
      <c r="C5" s="164"/>
      <c r="D5" s="166" t="s">
        <v>59</v>
      </c>
      <c r="E5" s="166" t="s">
        <v>60</v>
      </c>
      <c r="F5" s="166" t="s">
        <v>61</v>
      </c>
      <c r="G5" s="166" t="s">
        <v>62</v>
      </c>
      <c r="H5" s="166" t="s">
        <v>63</v>
      </c>
      <c r="I5" s="158" t="s">
        <v>64</v>
      </c>
      <c r="J5" s="158"/>
      <c r="K5" s="158"/>
      <c r="L5" s="158"/>
      <c r="M5" s="158"/>
      <c r="N5" s="159"/>
      <c r="O5" s="166" t="s">
        <v>59</v>
      </c>
      <c r="P5" s="166" t="s">
        <v>60</v>
      </c>
      <c r="Q5" s="166" t="s">
        <v>61</v>
      </c>
      <c r="R5" s="166" t="s">
        <v>62</v>
      </c>
      <c r="S5" s="166" t="s">
        <v>65</v>
      </c>
    </row>
    <row r="6" spans="1:19" ht="28.5" customHeight="1">
      <c r="A6" s="162"/>
      <c r="B6" s="165"/>
      <c r="C6" s="165"/>
      <c r="D6" s="159"/>
      <c r="E6" s="159"/>
      <c r="F6" s="159"/>
      <c r="G6" s="159"/>
      <c r="H6" s="159"/>
      <c r="I6" s="118" t="s">
        <v>59</v>
      </c>
      <c r="J6" s="118" t="s">
        <v>66</v>
      </c>
      <c r="K6" s="118" t="s">
        <v>67</v>
      </c>
      <c r="L6" s="118" t="s">
        <v>68</v>
      </c>
      <c r="M6" s="118" t="s">
        <v>69</v>
      </c>
      <c r="N6" s="118" t="s">
        <v>70</v>
      </c>
      <c r="O6" s="167"/>
      <c r="P6" s="167"/>
      <c r="Q6" s="167"/>
      <c r="R6" s="167"/>
      <c r="S6" s="159"/>
    </row>
    <row r="7" spans="1:19" ht="20.25" customHeight="1">
      <c r="A7" s="119">
        <v>1</v>
      </c>
      <c r="B7" s="119">
        <v>2</v>
      </c>
      <c r="C7" s="119">
        <v>3</v>
      </c>
      <c r="D7" s="119">
        <v>4</v>
      </c>
      <c r="E7" s="119">
        <v>5</v>
      </c>
      <c r="F7" s="119">
        <v>6</v>
      </c>
      <c r="G7" s="119">
        <v>7</v>
      </c>
      <c r="H7" s="119">
        <v>8</v>
      </c>
      <c r="I7" s="119">
        <v>9</v>
      </c>
      <c r="J7" s="119">
        <v>10</v>
      </c>
      <c r="K7" s="119">
        <v>11</v>
      </c>
      <c r="L7" s="119">
        <v>12</v>
      </c>
      <c r="M7" s="119">
        <v>13</v>
      </c>
      <c r="N7" s="119">
        <v>14</v>
      </c>
      <c r="O7" s="119">
        <v>15</v>
      </c>
      <c r="P7" s="119">
        <v>16</v>
      </c>
      <c r="Q7" s="119">
        <v>17</v>
      </c>
      <c r="R7" s="119">
        <v>18</v>
      </c>
      <c r="S7" s="119">
        <v>19</v>
      </c>
    </row>
    <row r="8" spans="1:19" ht="22.5" customHeight="1">
      <c r="A8" s="120" t="s">
        <v>71</v>
      </c>
      <c r="B8" s="121" t="s">
        <v>72</v>
      </c>
      <c r="C8" s="122">
        <v>1107426.6499999999</v>
      </c>
      <c r="D8" s="122">
        <v>1107426.6499999999</v>
      </c>
      <c r="E8" s="123">
        <v>1107426.6499999999</v>
      </c>
      <c r="F8" s="123"/>
      <c r="G8" s="123"/>
      <c r="H8" s="123"/>
      <c r="I8" s="123"/>
      <c r="J8" s="123"/>
      <c r="K8" s="123"/>
      <c r="L8" s="123"/>
      <c r="M8" s="123"/>
      <c r="N8" s="123"/>
      <c r="O8" s="126"/>
      <c r="P8" s="126"/>
      <c r="Q8" s="126"/>
      <c r="R8" s="126"/>
      <c r="S8" s="126"/>
    </row>
    <row r="9" spans="1:19" ht="22.5" customHeight="1">
      <c r="A9" s="124" t="s">
        <v>57</v>
      </c>
      <c r="B9" s="125"/>
      <c r="C9" s="123">
        <v>1107426.6499999999</v>
      </c>
      <c r="D9" s="123">
        <v>1107426.6499999999</v>
      </c>
      <c r="E9" s="123">
        <v>1107426.6499999999</v>
      </c>
      <c r="F9" s="123"/>
      <c r="G9" s="123"/>
      <c r="H9" s="123"/>
      <c r="I9" s="123"/>
      <c r="J9" s="123"/>
      <c r="K9" s="123"/>
      <c r="L9" s="123"/>
      <c r="M9" s="123"/>
      <c r="N9" s="123"/>
      <c r="O9" s="126"/>
      <c r="P9" s="126"/>
      <c r="Q9" s="126"/>
      <c r="R9" s="126"/>
      <c r="S9" s="126"/>
    </row>
  </sheetData>
  <mergeCells count="18">
    <mergeCell ref="R5:R6"/>
    <mergeCell ref="S5:S6"/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</mergeCells>
  <phoneticPr fontId="2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O22"/>
  <sheetViews>
    <sheetView showZeros="0" topLeftCell="A2" workbookViewId="0"/>
  </sheetViews>
  <sheetFormatPr defaultColWidth="10.75" defaultRowHeight="14.25" customHeight="1"/>
  <cols>
    <col min="1" max="1" width="16.75" customWidth="1"/>
    <col min="2" max="2" width="44" customWidth="1"/>
    <col min="3" max="6" width="22.25" customWidth="1"/>
    <col min="7" max="8" width="22.125" customWidth="1"/>
    <col min="9" max="9" width="22" customWidth="1"/>
    <col min="10" max="11" width="22.125" customWidth="1"/>
    <col min="12" max="14" width="22" customWidth="1"/>
    <col min="15" max="15" width="22.125" customWidth="1"/>
  </cols>
  <sheetData>
    <row r="1" spans="1:15" ht="19.5" customHeight="1">
      <c r="D1" s="116"/>
      <c r="H1" s="116"/>
      <c r="J1" s="116"/>
      <c r="O1" s="18" t="s">
        <v>73</v>
      </c>
    </row>
    <row r="2" spans="1:15" ht="42" customHeight="1">
      <c r="A2" s="141" t="s">
        <v>74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</row>
    <row r="3" spans="1:15" ht="24" customHeight="1">
      <c r="A3" s="169" t="str">
        <f>"单位名称："&amp;"德钦县计划生育协会"</f>
        <v>单位名称：德钦县计划生育协会</v>
      </c>
      <c r="B3" s="170"/>
      <c r="C3" s="171"/>
      <c r="D3" s="172"/>
      <c r="E3" s="171"/>
      <c r="F3" s="171"/>
      <c r="G3" s="171"/>
      <c r="H3" s="172"/>
      <c r="I3" s="171"/>
      <c r="J3" s="172"/>
      <c r="K3" s="171"/>
      <c r="L3" s="171"/>
      <c r="M3" s="117"/>
      <c r="N3" s="117"/>
      <c r="O3" s="67" t="s">
        <v>2</v>
      </c>
    </row>
    <row r="4" spans="1:15" ht="19.5" customHeight="1">
      <c r="A4" s="177" t="s">
        <v>75</v>
      </c>
      <c r="B4" s="177" t="s">
        <v>76</v>
      </c>
      <c r="C4" s="177" t="s">
        <v>57</v>
      </c>
      <c r="D4" s="145" t="s">
        <v>60</v>
      </c>
      <c r="E4" s="173" t="s">
        <v>77</v>
      </c>
      <c r="F4" s="174" t="s">
        <v>78</v>
      </c>
      <c r="G4" s="177" t="s">
        <v>61</v>
      </c>
      <c r="H4" s="177" t="s">
        <v>62</v>
      </c>
      <c r="I4" s="177" t="s">
        <v>79</v>
      </c>
      <c r="J4" s="145" t="s">
        <v>80</v>
      </c>
      <c r="K4" s="175"/>
      <c r="L4" s="175"/>
      <c r="M4" s="175"/>
      <c r="N4" s="175"/>
      <c r="O4" s="146"/>
    </row>
    <row r="5" spans="1:15" ht="33.75" customHeight="1">
      <c r="A5" s="178"/>
      <c r="B5" s="178"/>
      <c r="C5" s="178"/>
      <c r="D5" s="99" t="s">
        <v>59</v>
      </c>
      <c r="E5" s="60" t="s">
        <v>77</v>
      </c>
      <c r="F5" s="60" t="s">
        <v>78</v>
      </c>
      <c r="G5" s="178"/>
      <c r="H5" s="178"/>
      <c r="I5" s="178"/>
      <c r="J5" s="99" t="s">
        <v>59</v>
      </c>
      <c r="K5" s="20" t="s">
        <v>81</v>
      </c>
      <c r="L5" s="20" t="s">
        <v>82</v>
      </c>
      <c r="M5" s="20" t="s">
        <v>83</v>
      </c>
      <c r="N5" s="20" t="s">
        <v>84</v>
      </c>
      <c r="O5" s="20" t="s">
        <v>85</v>
      </c>
    </row>
    <row r="6" spans="1:15" ht="20.25" customHeight="1">
      <c r="A6" s="77">
        <v>1</v>
      </c>
      <c r="B6" s="77">
        <v>2</v>
      </c>
      <c r="C6" s="99">
        <v>3</v>
      </c>
      <c r="D6" s="99">
        <v>4</v>
      </c>
      <c r="E6" s="99">
        <v>5</v>
      </c>
      <c r="F6" s="99">
        <v>6</v>
      </c>
      <c r="G6" s="99">
        <v>7</v>
      </c>
      <c r="H6" s="99">
        <v>8</v>
      </c>
      <c r="I6" s="99">
        <v>9</v>
      </c>
      <c r="J6" s="99">
        <v>10</v>
      </c>
      <c r="K6" s="99">
        <v>11</v>
      </c>
      <c r="L6" s="99">
        <v>12</v>
      </c>
      <c r="M6" s="99">
        <v>13</v>
      </c>
      <c r="N6" s="99">
        <v>14</v>
      </c>
      <c r="O6" s="99">
        <v>15</v>
      </c>
    </row>
    <row r="7" spans="1:15" ht="22.5" customHeight="1">
      <c r="A7" s="106" t="s">
        <v>86</v>
      </c>
      <c r="B7" s="106" t="s">
        <v>87</v>
      </c>
      <c r="C7" s="86">
        <v>94427.36</v>
      </c>
      <c r="D7" s="86">
        <v>94427.36</v>
      </c>
      <c r="E7" s="86">
        <v>94427.36</v>
      </c>
      <c r="F7" s="86"/>
      <c r="G7" s="86"/>
      <c r="H7" s="86"/>
      <c r="I7" s="86"/>
      <c r="J7" s="86"/>
      <c r="K7" s="86"/>
      <c r="L7" s="86"/>
      <c r="M7" s="86"/>
      <c r="N7" s="86"/>
      <c r="O7" s="86"/>
    </row>
    <row r="8" spans="1:15" ht="22.5" customHeight="1">
      <c r="A8" s="106" t="s">
        <v>88</v>
      </c>
      <c r="B8" s="106" t="str">
        <f>"  "&amp;"行政事业单位养老支出"</f>
        <v>行政事业单位养老支出</v>
      </c>
      <c r="C8" s="86">
        <v>94427.36</v>
      </c>
      <c r="D8" s="86">
        <v>94427.36</v>
      </c>
      <c r="E8" s="86">
        <v>94427.36</v>
      </c>
      <c r="F8" s="86"/>
      <c r="G8" s="86"/>
      <c r="H8" s="86"/>
      <c r="I8" s="86"/>
      <c r="J8" s="86"/>
      <c r="K8" s="86"/>
      <c r="L8" s="86"/>
      <c r="M8" s="86"/>
      <c r="N8" s="86"/>
      <c r="O8" s="86"/>
    </row>
    <row r="9" spans="1:15" ht="22.5" customHeight="1">
      <c r="A9" s="106" t="s">
        <v>89</v>
      </c>
      <c r="B9" s="106" t="str">
        <f>"    "&amp;"机关事业单位基本养老保险缴费支出"</f>
        <v>机关事业单位基本养老保险缴费支出</v>
      </c>
      <c r="C9" s="86">
        <v>94427.36</v>
      </c>
      <c r="D9" s="86">
        <v>94427.36</v>
      </c>
      <c r="E9" s="86">
        <v>94427.36</v>
      </c>
      <c r="F9" s="86"/>
      <c r="G9" s="86"/>
      <c r="H9" s="86"/>
      <c r="I9" s="86"/>
      <c r="J9" s="86"/>
      <c r="K9" s="86"/>
      <c r="L9" s="86"/>
      <c r="M9" s="86"/>
      <c r="N9" s="86"/>
      <c r="O9" s="86"/>
    </row>
    <row r="10" spans="1:15" ht="22.5" customHeight="1">
      <c r="A10" s="106" t="s">
        <v>90</v>
      </c>
      <c r="B10" s="106" t="str">
        <f>"    "&amp;"机关事业单位职业年金缴费支出"</f>
        <v>机关事业单位职业年金缴费支出</v>
      </c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</row>
    <row r="11" spans="1:15" ht="22.5" customHeight="1">
      <c r="A11" s="106" t="s">
        <v>91</v>
      </c>
      <c r="B11" s="106" t="s">
        <v>92</v>
      </c>
      <c r="C11" s="86">
        <v>939538.77</v>
      </c>
      <c r="D11" s="86">
        <v>939538.77</v>
      </c>
      <c r="E11" s="86">
        <v>744538.77</v>
      </c>
      <c r="F11" s="86">
        <v>195000</v>
      </c>
      <c r="G11" s="86"/>
      <c r="H11" s="86"/>
      <c r="I11" s="86"/>
      <c r="J11" s="86"/>
      <c r="K11" s="86"/>
      <c r="L11" s="86"/>
      <c r="M11" s="86"/>
      <c r="N11" s="86"/>
      <c r="O11" s="86"/>
    </row>
    <row r="12" spans="1:15" ht="22.5" customHeight="1">
      <c r="A12" s="106" t="s">
        <v>93</v>
      </c>
      <c r="B12" s="106" t="str">
        <f>"  "&amp;"卫生健康管理事务"</f>
        <v>卫生健康管理事务</v>
      </c>
      <c r="C12" s="86">
        <v>870887.46</v>
      </c>
      <c r="D12" s="86">
        <v>870887.46</v>
      </c>
      <c r="E12" s="86">
        <v>675887.46</v>
      </c>
      <c r="F12" s="86">
        <v>195000</v>
      </c>
      <c r="G12" s="86"/>
      <c r="H12" s="86"/>
      <c r="I12" s="86"/>
      <c r="J12" s="86"/>
      <c r="K12" s="86"/>
      <c r="L12" s="86"/>
      <c r="M12" s="86"/>
      <c r="N12" s="86"/>
      <c r="O12" s="86"/>
    </row>
    <row r="13" spans="1:15" ht="22.5" customHeight="1">
      <c r="A13" s="106" t="s">
        <v>94</v>
      </c>
      <c r="B13" s="106" t="str">
        <f>"    "&amp;"行政运行"</f>
        <v>行政运行</v>
      </c>
      <c r="C13" s="86">
        <v>870887.46</v>
      </c>
      <c r="D13" s="86">
        <v>870887.46</v>
      </c>
      <c r="E13" s="86">
        <v>675887.46</v>
      </c>
      <c r="F13" s="86">
        <v>195000</v>
      </c>
      <c r="G13" s="86"/>
      <c r="H13" s="86"/>
      <c r="I13" s="86"/>
      <c r="J13" s="86"/>
      <c r="K13" s="86"/>
      <c r="L13" s="86"/>
      <c r="M13" s="86"/>
      <c r="N13" s="86"/>
      <c r="O13" s="86"/>
    </row>
    <row r="14" spans="1:15" ht="22.5" customHeight="1">
      <c r="A14" s="106" t="s">
        <v>95</v>
      </c>
      <c r="B14" s="106" t="str">
        <f>"  "&amp;"行政事业单位医疗"</f>
        <v>行政事业单位医疗</v>
      </c>
      <c r="C14" s="86">
        <v>68651.31</v>
      </c>
      <c r="D14" s="86">
        <v>68651.31</v>
      </c>
      <c r="E14" s="86">
        <v>68651.31</v>
      </c>
      <c r="F14" s="86"/>
      <c r="G14" s="86"/>
      <c r="H14" s="86"/>
      <c r="I14" s="86"/>
      <c r="J14" s="86"/>
      <c r="K14" s="86"/>
      <c r="L14" s="86"/>
      <c r="M14" s="86"/>
      <c r="N14" s="86"/>
      <c r="O14" s="86"/>
    </row>
    <row r="15" spans="1:15" ht="22.5" customHeight="1">
      <c r="A15" s="106" t="s">
        <v>96</v>
      </c>
      <c r="B15" s="106" t="str">
        <f>"    "&amp;"行政单位医疗"</f>
        <v>行政单位医疗</v>
      </c>
      <c r="C15" s="86">
        <v>15639.3</v>
      </c>
      <c r="D15" s="86">
        <v>15639.3</v>
      </c>
      <c r="E15" s="86">
        <v>15639.3</v>
      </c>
      <c r="F15" s="86"/>
      <c r="G15" s="86"/>
      <c r="H15" s="86"/>
      <c r="I15" s="86"/>
      <c r="J15" s="86"/>
      <c r="K15" s="86"/>
      <c r="L15" s="86"/>
      <c r="M15" s="86"/>
      <c r="N15" s="86"/>
      <c r="O15" s="86"/>
    </row>
    <row r="16" spans="1:15" ht="22.5" customHeight="1">
      <c r="A16" s="106" t="s">
        <v>97</v>
      </c>
      <c r="B16" s="106" t="str">
        <f>"    "&amp;"事业单位医疗"</f>
        <v>事业单位医疗</v>
      </c>
      <c r="C16" s="86">
        <v>27823.5</v>
      </c>
      <c r="D16" s="86">
        <v>27823.5</v>
      </c>
      <c r="E16" s="86">
        <v>27823.5</v>
      </c>
      <c r="F16" s="86"/>
      <c r="G16" s="86"/>
      <c r="H16" s="86"/>
      <c r="I16" s="86"/>
      <c r="J16" s="86"/>
      <c r="K16" s="86"/>
      <c r="L16" s="86"/>
      <c r="M16" s="86"/>
      <c r="N16" s="86"/>
      <c r="O16" s="86"/>
    </row>
    <row r="17" spans="1:15" ht="22.5" customHeight="1">
      <c r="A17" s="106" t="s">
        <v>98</v>
      </c>
      <c r="B17" s="106" t="str">
        <f>"    "&amp;"公务员医疗补助"</f>
        <v>公务员医疗补助</v>
      </c>
      <c r="C17" s="86">
        <v>23180.16</v>
      </c>
      <c r="D17" s="86">
        <v>23180.16</v>
      </c>
      <c r="E17" s="86">
        <v>23180.16</v>
      </c>
      <c r="F17" s="86"/>
      <c r="G17" s="86"/>
      <c r="H17" s="86"/>
      <c r="I17" s="86"/>
      <c r="J17" s="86"/>
      <c r="K17" s="86"/>
      <c r="L17" s="86"/>
      <c r="M17" s="86"/>
      <c r="N17" s="86"/>
      <c r="O17" s="86"/>
    </row>
    <row r="18" spans="1:15" ht="22.5" customHeight="1">
      <c r="A18" s="106" t="s">
        <v>99</v>
      </c>
      <c r="B18" s="106" t="str">
        <f>"    "&amp;"其他行政事业单位医疗支出"</f>
        <v>其他行政事业单位医疗支出</v>
      </c>
      <c r="C18" s="86">
        <v>2008.35</v>
      </c>
      <c r="D18" s="86">
        <v>2008.35</v>
      </c>
      <c r="E18" s="86">
        <v>2008.35</v>
      </c>
      <c r="F18" s="86"/>
      <c r="G18" s="86"/>
      <c r="H18" s="86"/>
      <c r="I18" s="86"/>
      <c r="J18" s="86"/>
      <c r="K18" s="86"/>
      <c r="L18" s="86"/>
      <c r="M18" s="86"/>
      <c r="N18" s="86"/>
      <c r="O18" s="86"/>
    </row>
    <row r="19" spans="1:15" ht="22.5" customHeight="1">
      <c r="A19" s="106" t="s">
        <v>100</v>
      </c>
      <c r="B19" s="106" t="s">
        <v>101</v>
      </c>
      <c r="C19" s="86">
        <v>73460.52</v>
      </c>
      <c r="D19" s="86">
        <v>73460.52</v>
      </c>
      <c r="E19" s="86">
        <v>73460.52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</row>
    <row r="20" spans="1:15" ht="22.5" customHeight="1">
      <c r="A20" s="106" t="s">
        <v>102</v>
      </c>
      <c r="B20" s="106" t="str">
        <f>"  "&amp;"住房改革支出"</f>
        <v>住房改革支出</v>
      </c>
      <c r="C20" s="86">
        <v>73460.52</v>
      </c>
      <c r="D20" s="86">
        <v>73460.52</v>
      </c>
      <c r="E20" s="86">
        <v>73460.52</v>
      </c>
      <c r="F20" s="86"/>
      <c r="G20" s="86"/>
      <c r="H20" s="86"/>
      <c r="I20" s="86"/>
      <c r="J20" s="86"/>
      <c r="K20" s="86"/>
      <c r="L20" s="86"/>
      <c r="M20" s="86"/>
      <c r="N20" s="86"/>
      <c r="O20" s="86"/>
    </row>
    <row r="21" spans="1:15" ht="22.5" customHeight="1">
      <c r="A21" s="106" t="s">
        <v>103</v>
      </c>
      <c r="B21" s="106" t="str">
        <f>"    "&amp;"住房公积金"</f>
        <v>住房公积金</v>
      </c>
      <c r="C21" s="86">
        <v>73460.52</v>
      </c>
      <c r="D21" s="86">
        <v>73460.52</v>
      </c>
      <c r="E21" s="86">
        <v>73460.52</v>
      </c>
      <c r="F21" s="86"/>
      <c r="G21" s="86"/>
      <c r="H21" s="86"/>
      <c r="I21" s="86"/>
      <c r="J21" s="86"/>
      <c r="K21" s="86"/>
      <c r="L21" s="86"/>
      <c r="M21" s="86"/>
      <c r="N21" s="86"/>
      <c r="O21" s="86"/>
    </row>
    <row r="22" spans="1:15" ht="22.5" customHeight="1">
      <c r="A22" s="176" t="s">
        <v>104</v>
      </c>
      <c r="B22" s="156" t="s">
        <v>104</v>
      </c>
      <c r="C22" s="61">
        <v>1107426.6499999999</v>
      </c>
      <c r="D22" s="86">
        <v>1107426.6499999999</v>
      </c>
      <c r="E22" s="61">
        <v>912426.65</v>
      </c>
      <c r="F22" s="61">
        <v>195000</v>
      </c>
      <c r="G22" s="61"/>
      <c r="H22" s="86"/>
      <c r="I22" s="61"/>
      <c r="J22" s="86"/>
      <c r="K22" s="61"/>
      <c r="L22" s="61"/>
      <c r="M22" s="61"/>
      <c r="N22" s="61"/>
      <c r="O22" s="61"/>
    </row>
  </sheetData>
  <mergeCells count="11">
    <mergeCell ref="A2:O2"/>
    <mergeCell ref="A3:L3"/>
    <mergeCell ref="D4:F4"/>
    <mergeCell ref="J4:O4"/>
    <mergeCell ref="A22:B22"/>
    <mergeCell ref="A4:A5"/>
    <mergeCell ref="B4:B5"/>
    <mergeCell ref="C4:C5"/>
    <mergeCell ref="G4:G5"/>
    <mergeCell ref="H4:H5"/>
    <mergeCell ref="I4:I5"/>
  </mergeCells>
  <phoneticPr fontId="2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D35"/>
  <sheetViews>
    <sheetView showZeros="0" workbookViewId="0"/>
  </sheetViews>
  <sheetFormatPr defaultColWidth="10.75" defaultRowHeight="14.25" customHeight="1"/>
  <cols>
    <col min="1" max="1" width="45.875" customWidth="1"/>
    <col min="2" max="2" width="36" customWidth="1"/>
    <col min="3" max="3" width="41.875" customWidth="1"/>
    <col min="4" max="4" width="34.875" customWidth="1"/>
  </cols>
  <sheetData>
    <row r="1" spans="1:4" ht="19.5" customHeight="1">
      <c r="D1" s="18" t="s">
        <v>105</v>
      </c>
    </row>
    <row r="2" spans="1:4" ht="36" customHeight="1">
      <c r="A2" s="141" t="s">
        <v>106</v>
      </c>
      <c r="B2" s="179"/>
      <c r="C2" s="179"/>
      <c r="D2" s="179"/>
    </row>
    <row r="3" spans="1:4" ht="24" customHeight="1">
      <c r="A3" s="180" t="str">
        <f>"单位名称："&amp;"德钦县计划生育协会"</f>
        <v>单位名称：德钦县计划生育协会</v>
      </c>
      <c r="B3" s="181"/>
      <c r="C3" s="105"/>
      <c r="D3" s="67" t="s">
        <v>2</v>
      </c>
    </row>
    <row r="4" spans="1:4" ht="19.5" customHeight="1">
      <c r="A4" s="145" t="s">
        <v>3</v>
      </c>
      <c r="B4" s="146"/>
      <c r="C4" s="145" t="s">
        <v>4</v>
      </c>
      <c r="D4" s="146"/>
    </row>
    <row r="5" spans="1:4" ht="21.75" customHeight="1">
      <c r="A5" s="147" t="s">
        <v>5</v>
      </c>
      <c r="B5" s="182" t="s">
        <v>6</v>
      </c>
      <c r="C5" s="147" t="s">
        <v>107</v>
      </c>
      <c r="D5" s="182" t="s">
        <v>6</v>
      </c>
    </row>
    <row r="6" spans="1:4" ht="17.25" customHeight="1">
      <c r="A6" s="148"/>
      <c r="B6" s="178"/>
      <c r="C6" s="148"/>
      <c r="D6" s="178"/>
    </row>
    <row r="7" spans="1:4" ht="22.5" customHeight="1">
      <c r="A7" s="106" t="s">
        <v>108</v>
      </c>
      <c r="B7" s="107">
        <v>1107426.6499999999</v>
      </c>
      <c r="C7" s="108" t="s">
        <v>109</v>
      </c>
      <c r="D7" s="61">
        <v>1107426.6499999999</v>
      </c>
    </row>
    <row r="8" spans="1:4" ht="22.5" customHeight="1">
      <c r="A8" s="109" t="s">
        <v>110</v>
      </c>
      <c r="B8" s="107">
        <v>1107426.6499999999</v>
      </c>
      <c r="C8" s="108" t="s">
        <v>111</v>
      </c>
      <c r="D8" s="61"/>
    </row>
    <row r="9" spans="1:4" ht="22.5" customHeight="1">
      <c r="A9" s="109" t="s">
        <v>112</v>
      </c>
      <c r="B9" s="110"/>
      <c r="C9" s="108" t="s">
        <v>113</v>
      </c>
      <c r="D9" s="61"/>
    </row>
    <row r="10" spans="1:4" ht="22.5" customHeight="1">
      <c r="A10" s="109" t="s">
        <v>114</v>
      </c>
      <c r="B10" s="110"/>
      <c r="C10" s="108" t="s">
        <v>115</v>
      </c>
      <c r="D10" s="61"/>
    </row>
    <row r="11" spans="1:4" ht="22.5" customHeight="1">
      <c r="A11" s="109" t="s">
        <v>116</v>
      </c>
      <c r="B11" s="106"/>
      <c r="C11" s="108" t="s">
        <v>117</v>
      </c>
      <c r="D11" s="61"/>
    </row>
    <row r="12" spans="1:4" ht="22.5" customHeight="1">
      <c r="A12" s="109" t="s">
        <v>110</v>
      </c>
      <c r="B12" s="106"/>
      <c r="C12" s="108" t="s">
        <v>118</v>
      </c>
      <c r="D12" s="61"/>
    </row>
    <row r="13" spans="1:4" ht="22.5" customHeight="1">
      <c r="A13" s="109" t="s">
        <v>112</v>
      </c>
      <c r="B13" s="109"/>
      <c r="C13" s="108" t="s">
        <v>119</v>
      </c>
      <c r="D13" s="61"/>
    </row>
    <row r="14" spans="1:4" ht="22.5" customHeight="1">
      <c r="A14" s="109" t="s">
        <v>114</v>
      </c>
      <c r="B14" s="109"/>
      <c r="C14" s="108" t="s">
        <v>120</v>
      </c>
      <c r="D14" s="61"/>
    </row>
    <row r="15" spans="1:4" ht="22.5" customHeight="1">
      <c r="A15" s="109"/>
      <c r="B15" s="109"/>
      <c r="C15" s="108" t="s">
        <v>121</v>
      </c>
      <c r="D15" s="61">
        <v>94427.36</v>
      </c>
    </row>
    <row r="16" spans="1:4" ht="22.5" customHeight="1">
      <c r="A16" s="109"/>
      <c r="B16" s="106"/>
      <c r="C16" s="108" t="s">
        <v>122</v>
      </c>
      <c r="D16" s="61">
        <v>939538.77</v>
      </c>
    </row>
    <row r="17" spans="1:4" ht="22.5" customHeight="1">
      <c r="A17" s="111"/>
      <c r="B17" s="112"/>
      <c r="C17" s="108" t="s">
        <v>123</v>
      </c>
      <c r="D17" s="61"/>
    </row>
    <row r="18" spans="1:4" ht="22.5" customHeight="1">
      <c r="A18" s="111"/>
      <c r="B18" s="112"/>
      <c r="C18" s="108" t="s">
        <v>124</v>
      </c>
      <c r="D18" s="61"/>
    </row>
    <row r="19" spans="1:4" ht="22.5" customHeight="1">
      <c r="A19" s="80"/>
      <c r="B19" s="80"/>
      <c r="C19" s="108" t="s">
        <v>125</v>
      </c>
      <c r="D19" s="61"/>
    </row>
    <row r="20" spans="1:4" ht="22.5" customHeight="1">
      <c r="A20" s="80"/>
      <c r="B20" s="80"/>
      <c r="C20" s="108" t="s">
        <v>126</v>
      </c>
      <c r="D20" s="61"/>
    </row>
    <row r="21" spans="1:4" ht="22.5" customHeight="1">
      <c r="A21" s="80"/>
      <c r="B21" s="80"/>
      <c r="C21" s="108" t="s">
        <v>127</v>
      </c>
      <c r="D21" s="61"/>
    </row>
    <row r="22" spans="1:4" ht="22.5" customHeight="1">
      <c r="A22" s="80"/>
      <c r="B22" s="80"/>
      <c r="C22" s="108" t="s">
        <v>128</v>
      </c>
      <c r="D22" s="61"/>
    </row>
    <row r="23" spans="1:4" ht="22.5" customHeight="1">
      <c r="A23" s="80"/>
      <c r="B23" s="80"/>
      <c r="C23" s="108" t="s">
        <v>129</v>
      </c>
      <c r="D23" s="61"/>
    </row>
    <row r="24" spans="1:4" ht="22.5" customHeight="1">
      <c r="A24" s="80"/>
      <c r="B24" s="80"/>
      <c r="C24" s="108" t="s">
        <v>130</v>
      </c>
      <c r="D24" s="61"/>
    </row>
    <row r="25" spans="1:4" ht="22.5" customHeight="1">
      <c r="A25" s="80"/>
      <c r="B25" s="80"/>
      <c r="C25" s="108" t="s">
        <v>131</v>
      </c>
      <c r="D25" s="61"/>
    </row>
    <row r="26" spans="1:4" ht="22.5" customHeight="1">
      <c r="A26" s="80"/>
      <c r="B26" s="80"/>
      <c r="C26" s="108" t="s">
        <v>132</v>
      </c>
      <c r="D26" s="61">
        <v>73460.52</v>
      </c>
    </row>
    <row r="27" spans="1:4" ht="22.5" customHeight="1">
      <c r="A27" s="80"/>
      <c r="B27" s="80"/>
      <c r="C27" s="108" t="s">
        <v>133</v>
      </c>
      <c r="D27" s="61"/>
    </row>
    <row r="28" spans="1:4" ht="22.5" customHeight="1">
      <c r="A28" s="80"/>
      <c r="B28" s="80"/>
      <c r="C28" s="108" t="s">
        <v>134</v>
      </c>
      <c r="D28" s="61"/>
    </row>
    <row r="29" spans="1:4" ht="22.5" customHeight="1">
      <c r="A29" s="80"/>
      <c r="B29" s="80"/>
      <c r="C29" s="108" t="s">
        <v>135</v>
      </c>
      <c r="D29" s="61"/>
    </row>
    <row r="30" spans="1:4" ht="22.5" customHeight="1">
      <c r="A30" s="80"/>
      <c r="B30" s="80"/>
      <c r="C30" s="108" t="s">
        <v>136</v>
      </c>
      <c r="D30" s="61"/>
    </row>
    <row r="31" spans="1:4" ht="22.5" customHeight="1">
      <c r="A31" s="113"/>
      <c r="B31" s="112"/>
      <c r="C31" s="108" t="s">
        <v>137</v>
      </c>
      <c r="D31" s="61"/>
    </row>
    <row r="32" spans="1:4" ht="22.5" customHeight="1">
      <c r="A32" s="113"/>
      <c r="B32" s="112"/>
      <c r="C32" s="108" t="s">
        <v>138</v>
      </c>
      <c r="D32" s="61"/>
    </row>
    <row r="33" spans="1:4" ht="22.5" customHeight="1">
      <c r="A33" s="113"/>
      <c r="B33" s="112"/>
      <c r="C33" s="108" t="s">
        <v>139</v>
      </c>
      <c r="D33" s="61"/>
    </row>
    <row r="34" spans="1:4" ht="22.5" customHeight="1">
      <c r="A34" s="113"/>
      <c r="B34" s="112"/>
      <c r="C34" s="111" t="s">
        <v>140</v>
      </c>
      <c r="D34" s="112"/>
    </row>
    <row r="35" spans="1:4" ht="22.5" customHeight="1">
      <c r="A35" s="114" t="s">
        <v>141</v>
      </c>
      <c r="B35" s="115">
        <v>1107426.6499999999</v>
      </c>
      <c r="C35" s="113" t="s">
        <v>52</v>
      </c>
      <c r="D35" s="115">
        <v>1107426.6499999999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21"/>
  <sheetViews>
    <sheetView showZeros="0" topLeftCell="B1" workbookViewId="0">
      <selection activeCell="C29" sqref="C29"/>
    </sheetView>
  </sheetViews>
  <sheetFormatPr defaultColWidth="10.75" defaultRowHeight="14.25" customHeight="1"/>
  <cols>
    <col min="1" max="1" width="23.625" customWidth="1"/>
    <col min="2" max="2" width="51.25" customWidth="1"/>
    <col min="3" max="3" width="28.25" customWidth="1"/>
    <col min="4" max="4" width="23.875" customWidth="1"/>
    <col min="5" max="7" width="28.25" customWidth="1"/>
  </cols>
  <sheetData>
    <row r="1" spans="1:7" ht="14.25" customHeight="1">
      <c r="D1" s="82"/>
      <c r="F1" s="31"/>
      <c r="G1" s="18" t="s">
        <v>142</v>
      </c>
    </row>
    <row r="2" spans="1:7" ht="39" customHeight="1">
      <c r="A2" s="141" t="s">
        <v>143</v>
      </c>
      <c r="B2" s="183"/>
      <c r="C2" s="183"/>
      <c r="D2" s="183"/>
      <c r="E2" s="183"/>
      <c r="F2" s="183"/>
      <c r="G2" s="183"/>
    </row>
    <row r="3" spans="1:7" ht="18" customHeight="1">
      <c r="A3" s="180" t="str">
        <f>"单位名称："&amp;"德钦县计划生育协会"</f>
        <v>单位名称：德钦县计划生育协会</v>
      </c>
      <c r="B3" s="184"/>
      <c r="C3" s="185"/>
      <c r="D3" s="185"/>
      <c r="E3" s="185"/>
      <c r="F3" s="70"/>
      <c r="G3" s="67" t="s">
        <v>2</v>
      </c>
    </row>
    <row r="4" spans="1:7" ht="20.25" customHeight="1">
      <c r="A4" s="186" t="s">
        <v>144</v>
      </c>
      <c r="B4" s="187"/>
      <c r="C4" s="182" t="s">
        <v>57</v>
      </c>
      <c r="D4" s="188" t="s">
        <v>77</v>
      </c>
      <c r="E4" s="175"/>
      <c r="F4" s="146"/>
      <c r="G4" s="191" t="s">
        <v>78</v>
      </c>
    </row>
    <row r="5" spans="1:7" ht="20.25" customHeight="1">
      <c r="A5" s="98" t="s">
        <v>75</v>
      </c>
      <c r="B5" s="98" t="s">
        <v>76</v>
      </c>
      <c r="C5" s="148"/>
      <c r="D5" s="99" t="s">
        <v>59</v>
      </c>
      <c r="E5" s="99" t="s">
        <v>145</v>
      </c>
      <c r="F5" s="99" t="s">
        <v>146</v>
      </c>
      <c r="G5" s="192"/>
    </row>
    <row r="6" spans="1:7" ht="19.5" customHeight="1">
      <c r="A6" s="98" t="s">
        <v>147</v>
      </c>
      <c r="B6" s="98" t="s">
        <v>148</v>
      </c>
      <c r="C6" s="98" t="s">
        <v>149</v>
      </c>
      <c r="D6" s="99">
        <v>4</v>
      </c>
      <c r="E6" s="100" t="s">
        <v>150</v>
      </c>
      <c r="F6" s="100" t="s">
        <v>151</v>
      </c>
      <c r="G6" s="98" t="s">
        <v>152</v>
      </c>
    </row>
    <row r="7" spans="1:7" ht="22.5" customHeight="1">
      <c r="A7" s="78" t="s">
        <v>86</v>
      </c>
      <c r="B7" s="78" t="s">
        <v>87</v>
      </c>
      <c r="C7" s="101">
        <v>94427.36</v>
      </c>
      <c r="D7" s="101">
        <v>94427.36</v>
      </c>
      <c r="E7" s="101">
        <v>94427.36</v>
      </c>
      <c r="F7" s="101"/>
      <c r="G7" s="101"/>
    </row>
    <row r="8" spans="1:7" ht="22.5" customHeight="1">
      <c r="A8" s="102" t="s">
        <v>88</v>
      </c>
      <c r="B8" s="102" t="s">
        <v>153</v>
      </c>
      <c r="C8" s="101">
        <v>94427.36</v>
      </c>
      <c r="D8" s="101">
        <v>94427.36</v>
      </c>
      <c r="E8" s="101">
        <v>94427.36</v>
      </c>
      <c r="F8" s="101"/>
      <c r="G8" s="101"/>
    </row>
    <row r="9" spans="1:7" ht="22.5" customHeight="1">
      <c r="A9" s="103" t="s">
        <v>89</v>
      </c>
      <c r="B9" s="103" t="s">
        <v>154</v>
      </c>
      <c r="C9" s="101">
        <v>94427.36</v>
      </c>
      <c r="D9" s="101">
        <v>94427.36</v>
      </c>
      <c r="E9" s="101">
        <v>94427.36</v>
      </c>
      <c r="F9" s="101"/>
      <c r="G9" s="101"/>
    </row>
    <row r="10" spans="1:7" ht="22.5" customHeight="1">
      <c r="A10" s="78" t="s">
        <v>91</v>
      </c>
      <c r="B10" s="78" t="s">
        <v>92</v>
      </c>
      <c r="C10" s="101">
        <v>939538.77</v>
      </c>
      <c r="D10" s="101">
        <v>744538.77</v>
      </c>
      <c r="E10" s="101">
        <v>719719.17</v>
      </c>
      <c r="F10" s="101">
        <v>24819.599999999999</v>
      </c>
      <c r="G10" s="101">
        <v>195000</v>
      </c>
    </row>
    <row r="11" spans="1:7" ht="22.5" customHeight="1">
      <c r="A11" s="102" t="s">
        <v>93</v>
      </c>
      <c r="B11" s="102" t="s">
        <v>155</v>
      </c>
      <c r="C11" s="101">
        <v>870887.46</v>
      </c>
      <c r="D11" s="101">
        <v>675887.46</v>
      </c>
      <c r="E11" s="101">
        <v>651067.86</v>
      </c>
      <c r="F11" s="101">
        <v>24819.599999999999</v>
      </c>
      <c r="G11" s="101">
        <v>195000</v>
      </c>
    </row>
    <row r="12" spans="1:7" ht="22.5" customHeight="1">
      <c r="A12" s="103" t="s">
        <v>94</v>
      </c>
      <c r="B12" s="103" t="s">
        <v>156</v>
      </c>
      <c r="C12" s="101">
        <v>870887.46</v>
      </c>
      <c r="D12" s="101">
        <v>675887.46</v>
      </c>
      <c r="E12" s="101">
        <v>651067.86</v>
      </c>
      <c r="F12" s="101">
        <v>24819.599999999999</v>
      </c>
      <c r="G12" s="101">
        <v>195000</v>
      </c>
    </row>
    <row r="13" spans="1:7" ht="22.5" customHeight="1">
      <c r="A13" s="102" t="s">
        <v>95</v>
      </c>
      <c r="B13" s="102" t="s">
        <v>157</v>
      </c>
      <c r="C13" s="101">
        <v>68651.31</v>
      </c>
      <c r="D13" s="101">
        <v>68651.31</v>
      </c>
      <c r="E13" s="101">
        <v>68651.31</v>
      </c>
      <c r="F13" s="101"/>
      <c r="G13" s="101"/>
    </row>
    <row r="14" spans="1:7" ht="22.5" customHeight="1">
      <c r="A14" s="103" t="s">
        <v>96</v>
      </c>
      <c r="B14" s="103" t="s">
        <v>158</v>
      </c>
      <c r="C14" s="101">
        <v>15639.3</v>
      </c>
      <c r="D14" s="101">
        <v>15639.3</v>
      </c>
      <c r="E14" s="101">
        <v>15639.3</v>
      </c>
      <c r="F14" s="101"/>
      <c r="G14" s="101"/>
    </row>
    <row r="15" spans="1:7" ht="22.5" customHeight="1">
      <c r="A15" s="103" t="s">
        <v>97</v>
      </c>
      <c r="B15" s="103" t="s">
        <v>159</v>
      </c>
      <c r="C15" s="101">
        <v>27823.5</v>
      </c>
      <c r="D15" s="101">
        <v>27823.5</v>
      </c>
      <c r="E15" s="101">
        <v>27823.5</v>
      </c>
      <c r="F15" s="101"/>
      <c r="G15" s="101"/>
    </row>
    <row r="16" spans="1:7" ht="22.5" customHeight="1">
      <c r="A16" s="103" t="s">
        <v>98</v>
      </c>
      <c r="B16" s="103" t="s">
        <v>160</v>
      </c>
      <c r="C16" s="101">
        <v>23180.16</v>
      </c>
      <c r="D16" s="101">
        <v>23180.16</v>
      </c>
      <c r="E16" s="101">
        <v>23180.16</v>
      </c>
      <c r="F16" s="101"/>
      <c r="G16" s="101"/>
    </row>
    <row r="17" spans="1:7" ht="22.5" customHeight="1">
      <c r="A17" s="103" t="s">
        <v>99</v>
      </c>
      <c r="B17" s="103" t="s">
        <v>161</v>
      </c>
      <c r="C17" s="101">
        <v>2008.35</v>
      </c>
      <c r="D17" s="101">
        <v>2008.35</v>
      </c>
      <c r="E17" s="101">
        <v>2008.35</v>
      </c>
      <c r="F17" s="101"/>
      <c r="G17" s="101"/>
    </row>
    <row r="18" spans="1:7" ht="22.5" customHeight="1">
      <c r="A18" s="78" t="s">
        <v>100</v>
      </c>
      <c r="B18" s="78" t="s">
        <v>101</v>
      </c>
      <c r="C18" s="101">
        <v>73460.52</v>
      </c>
      <c r="D18" s="101">
        <v>73460.52</v>
      </c>
      <c r="E18" s="101">
        <v>73460.52</v>
      </c>
      <c r="F18" s="101"/>
      <c r="G18" s="101"/>
    </row>
    <row r="19" spans="1:7" ht="22.5" customHeight="1">
      <c r="A19" s="102" t="s">
        <v>102</v>
      </c>
      <c r="B19" s="102" t="s">
        <v>162</v>
      </c>
      <c r="C19" s="101">
        <v>73460.52</v>
      </c>
      <c r="D19" s="101">
        <v>73460.52</v>
      </c>
      <c r="E19" s="101">
        <v>73460.52</v>
      </c>
      <c r="F19" s="101"/>
      <c r="G19" s="101"/>
    </row>
    <row r="20" spans="1:7" ht="22.5" customHeight="1">
      <c r="A20" s="103" t="s">
        <v>103</v>
      </c>
      <c r="B20" s="103" t="s">
        <v>163</v>
      </c>
      <c r="C20" s="101">
        <v>73460.52</v>
      </c>
      <c r="D20" s="101">
        <v>73460.52</v>
      </c>
      <c r="E20" s="101">
        <v>73460.52</v>
      </c>
      <c r="F20" s="101"/>
      <c r="G20" s="101"/>
    </row>
    <row r="21" spans="1:7" ht="22.5" customHeight="1">
      <c r="A21" s="189" t="s">
        <v>104</v>
      </c>
      <c r="B21" s="190" t="s">
        <v>104</v>
      </c>
      <c r="C21" s="104">
        <v>1107426.6499999999</v>
      </c>
      <c r="D21" s="101">
        <v>912426.65</v>
      </c>
      <c r="E21" s="104">
        <v>887607.05</v>
      </c>
      <c r="F21" s="104">
        <v>24819.599999999999</v>
      </c>
      <c r="G21" s="104">
        <v>195000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honeticPr fontId="26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F8"/>
  <sheetViews>
    <sheetView showZeros="0" workbookViewId="0">
      <selection activeCell="B10" sqref="B10"/>
    </sheetView>
  </sheetViews>
  <sheetFormatPr defaultColWidth="10.75" defaultRowHeight="14.25" customHeight="1"/>
  <cols>
    <col min="1" max="2" width="32" customWidth="1"/>
    <col min="3" max="6" width="30.125" customWidth="1"/>
  </cols>
  <sheetData>
    <row r="1" spans="1:6" ht="14.25" customHeight="1">
      <c r="A1" s="91"/>
      <c r="B1" s="91"/>
      <c r="C1" s="56"/>
      <c r="D1" s="92"/>
      <c r="F1" s="93" t="s">
        <v>164</v>
      </c>
    </row>
    <row r="2" spans="1:6" ht="36.75" customHeight="1">
      <c r="A2" s="193" t="s">
        <v>165</v>
      </c>
      <c r="B2" s="194"/>
      <c r="C2" s="194"/>
      <c r="D2" s="194"/>
      <c r="E2" s="194"/>
      <c r="F2" s="194"/>
    </row>
    <row r="3" spans="1:6" ht="18.75" customHeight="1">
      <c r="A3" s="180" t="str">
        <f>"单位名称："&amp;"德钦县计划生育协会"</f>
        <v>单位名称：德钦县计划生育协会</v>
      </c>
      <c r="B3" s="195"/>
      <c r="C3" s="196"/>
      <c r="D3" s="185"/>
      <c r="F3" s="93" t="s">
        <v>166</v>
      </c>
    </row>
    <row r="4" spans="1:6" ht="19.5" customHeight="1">
      <c r="A4" s="200" t="s">
        <v>167</v>
      </c>
      <c r="B4" s="202" t="s">
        <v>168</v>
      </c>
      <c r="C4" s="197" t="s">
        <v>169</v>
      </c>
      <c r="D4" s="198"/>
      <c r="E4" s="199"/>
      <c r="F4" s="202" t="s">
        <v>170</v>
      </c>
    </row>
    <row r="5" spans="1:6" ht="19.5" customHeight="1">
      <c r="A5" s="201"/>
      <c r="B5" s="203"/>
      <c r="C5" s="38" t="s">
        <v>59</v>
      </c>
      <c r="D5" s="38" t="s">
        <v>171</v>
      </c>
      <c r="E5" s="38" t="s">
        <v>172</v>
      </c>
      <c r="F5" s="203"/>
    </row>
    <row r="6" spans="1:6" ht="18.75" customHeight="1">
      <c r="A6" s="94">
        <v>1</v>
      </c>
      <c r="B6" s="94">
        <v>2</v>
      </c>
      <c r="C6" s="95">
        <v>3</v>
      </c>
      <c r="D6" s="94">
        <v>4</v>
      </c>
      <c r="E6" s="94">
        <v>5</v>
      </c>
      <c r="F6" s="94">
        <v>6</v>
      </c>
    </row>
    <row r="7" spans="1:6" ht="22.5" customHeight="1">
      <c r="A7" s="96"/>
      <c r="B7" s="96"/>
      <c r="C7" s="97"/>
      <c r="D7" s="96"/>
      <c r="E7" s="96"/>
      <c r="F7" s="96"/>
    </row>
    <row r="8" spans="1:6" ht="14.25" customHeight="1">
      <c r="A8" t="s">
        <v>173</v>
      </c>
    </row>
  </sheetData>
  <mergeCells count="6">
    <mergeCell ref="A2:F2"/>
    <mergeCell ref="A3:D3"/>
    <mergeCell ref="C4:E4"/>
    <mergeCell ref="A4:A5"/>
    <mergeCell ref="B4:B5"/>
    <mergeCell ref="F4:F5"/>
  </mergeCells>
  <phoneticPr fontId="2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X42"/>
  <sheetViews>
    <sheetView showZeros="0" workbookViewId="0"/>
  </sheetViews>
  <sheetFormatPr defaultColWidth="10.75" defaultRowHeight="14.25" customHeight="1"/>
  <cols>
    <col min="1" max="1" width="38.25" customWidth="1"/>
    <col min="2" max="2" width="29.75" customWidth="1"/>
    <col min="3" max="3" width="31" customWidth="1"/>
    <col min="4" max="4" width="11.875" customWidth="1"/>
    <col min="5" max="5" width="20.625" customWidth="1"/>
    <col min="6" max="6" width="12" customWidth="1"/>
    <col min="7" max="7" width="26.875" customWidth="1"/>
    <col min="8" max="22" width="23.125" customWidth="1"/>
    <col min="23" max="24" width="23.25" customWidth="1"/>
  </cols>
  <sheetData>
    <row r="1" spans="1:24" ht="18.75" customHeight="1">
      <c r="B1" s="87"/>
      <c r="D1" s="88"/>
      <c r="E1" s="88"/>
      <c r="F1" s="88"/>
      <c r="G1" s="88"/>
      <c r="H1" s="45"/>
      <c r="I1" s="45"/>
      <c r="J1" s="2"/>
      <c r="K1" s="45"/>
      <c r="L1" s="45"/>
      <c r="M1" s="45"/>
      <c r="N1" s="45"/>
      <c r="O1" s="2"/>
      <c r="P1" s="2"/>
      <c r="Q1" s="2"/>
      <c r="R1" s="45"/>
      <c r="V1" s="87"/>
      <c r="X1" s="30" t="s">
        <v>174</v>
      </c>
    </row>
    <row r="2" spans="1:24" ht="39.75" customHeight="1">
      <c r="A2" s="149" t="s">
        <v>175</v>
      </c>
      <c r="B2" s="204"/>
      <c r="C2" s="204"/>
      <c r="D2" s="204"/>
      <c r="E2" s="204"/>
      <c r="F2" s="204"/>
      <c r="G2" s="204"/>
      <c r="H2" s="204"/>
      <c r="I2" s="204"/>
      <c r="J2" s="205"/>
      <c r="K2" s="204"/>
      <c r="L2" s="204"/>
      <c r="M2" s="204"/>
      <c r="N2" s="204"/>
      <c r="O2" s="205"/>
      <c r="P2" s="205"/>
      <c r="Q2" s="205"/>
      <c r="R2" s="204"/>
      <c r="S2" s="204"/>
      <c r="T2" s="204"/>
      <c r="U2" s="204"/>
      <c r="V2" s="204"/>
      <c r="W2" s="204"/>
      <c r="X2" s="204"/>
    </row>
    <row r="3" spans="1:24" ht="18.75" customHeight="1">
      <c r="A3" s="180" t="str">
        <f>"单位名称："&amp;"德钦县计划生育协会"</f>
        <v>单位名称：德钦县计划生育协会</v>
      </c>
      <c r="B3" s="206"/>
      <c r="C3" s="206"/>
      <c r="D3" s="206"/>
      <c r="E3" s="206"/>
      <c r="F3" s="206"/>
      <c r="G3" s="206"/>
      <c r="H3" s="46"/>
      <c r="I3" s="46"/>
      <c r="J3" s="4"/>
      <c r="K3" s="46"/>
      <c r="L3" s="46"/>
      <c r="M3" s="46"/>
      <c r="N3" s="46"/>
      <c r="O3" s="4"/>
      <c r="P3" s="4"/>
      <c r="Q3" s="4"/>
      <c r="R3" s="46"/>
      <c r="V3" s="87"/>
      <c r="X3" s="58" t="s">
        <v>166</v>
      </c>
    </row>
    <row r="4" spans="1:24" ht="18" customHeight="1">
      <c r="A4" s="177" t="s">
        <v>176</v>
      </c>
      <c r="B4" s="177" t="s">
        <v>177</v>
      </c>
      <c r="C4" s="177" t="s">
        <v>178</v>
      </c>
      <c r="D4" s="177" t="s">
        <v>179</v>
      </c>
      <c r="E4" s="177" t="s">
        <v>180</v>
      </c>
      <c r="F4" s="177" t="s">
        <v>181</v>
      </c>
      <c r="G4" s="177" t="s">
        <v>182</v>
      </c>
      <c r="H4" s="188" t="s">
        <v>183</v>
      </c>
      <c r="I4" s="207" t="s">
        <v>183</v>
      </c>
      <c r="J4" s="175"/>
      <c r="K4" s="207"/>
      <c r="L4" s="207"/>
      <c r="M4" s="207"/>
      <c r="N4" s="207"/>
      <c r="O4" s="175"/>
      <c r="P4" s="175"/>
      <c r="Q4" s="175"/>
      <c r="R4" s="173" t="s">
        <v>63</v>
      </c>
      <c r="S4" s="207" t="s">
        <v>80</v>
      </c>
      <c r="T4" s="207"/>
      <c r="U4" s="207"/>
      <c r="V4" s="207"/>
      <c r="W4" s="207"/>
      <c r="X4" s="208"/>
    </row>
    <row r="5" spans="1:24" ht="18" customHeight="1">
      <c r="A5" s="212"/>
      <c r="B5" s="215"/>
      <c r="C5" s="212"/>
      <c r="D5" s="212"/>
      <c r="E5" s="212"/>
      <c r="F5" s="212"/>
      <c r="G5" s="212"/>
      <c r="H5" s="182" t="s">
        <v>184</v>
      </c>
      <c r="I5" s="188" t="s">
        <v>60</v>
      </c>
      <c r="J5" s="175"/>
      <c r="K5" s="207"/>
      <c r="L5" s="207"/>
      <c r="M5" s="207"/>
      <c r="N5" s="208"/>
      <c r="O5" s="145" t="s">
        <v>185</v>
      </c>
      <c r="P5" s="175"/>
      <c r="Q5" s="146"/>
      <c r="R5" s="177" t="s">
        <v>63</v>
      </c>
      <c r="S5" s="188" t="s">
        <v>80</v>
      </c>
      <c r="T5" s="173" t="s">
        <v>66</v>
      </c>
      <c r="U5" s="207" t="s">
        <v>80</v>
      </c>
      <c r="V5" s="173" t="s">
        <v>68</v>
      </c>
      <c r="W5" s="173" t="s">
        <v>69</v>
      </c>
      <c r="X5" s="174" t="s">
        <v>70</v>
      </c>
    </row>
    <row r="6" spans="1:24" ht="18.75" customHeight="1">
      <c r="A6" s="213"/>
      <c r="B6" s="213"/>
      <c r="C6" s="213"/>
      <c r="D6" s="213"/>
      <c r="E6" s="213"/>
      <c r="F6" s="213"/>
      <c r="G6" s="213"/>
      <c r="H6" s="213"/>
      <c r="I6" s="209" t="s">
        <v>186</v>
      </c>
      <c r="J6" s="174" t="s">
        <v>187</v>
      </c>
      <c r="K6" s="177" t="s">
        <v>188</v>
      </c>
      <c r="L6" s="177" t="s">
        <v>189</v>
      </c>
      <c r="M6" s="177" t="s">
        <v>190</v>
      </c>
      <c r="N6" s="177" t="s">
        <v>191</v>
      </c>
      <c r="O6" s="177" t="s">
        <v>60</v>
      </c>
      <c r="P6" s="177" t="s">
        <v>61</v>
      </c>
      <c r="Q6" s="177" t="s">
        <v>62</v>
      </c>
      <c r="R6" s="213"/>
      <c r="S6" s="177" t="s">
        <v>59</v>
      </c>
      <c r="T6" s="177" t="s">
        <v>66</v>
      </c>
      <c r="U6" s="177" t="s">
        <v>192</v>
      </c>
      <c r="V6" s="177" t="s">
        <v>68</v>
      </c>
      <c r="W6" s="177" t="s">
        <v>69</v>
      </c>
      <c r="X6" s="177" t="s">
        <v>70</v>
      </c>
    </row>
    <row r="7" spans="1:24" ht="37.5" customHeight="1">
      <c r="A7" s="214"/>
      <c r="B7" s="214"/>
      <c r="C7" s="214"/>
      <c r="D7" s="214"/>
      <c r="E7" s="214"/>
      <c r="F7" s="214"/>
      <c r="G7" s="214"/>
      <c r="H7" s="214"/>
      <c r="I7" s="60" t="s">
        <v>59</v>
      </c>
      <c r="J7" s="60" t="s">
        <v>193</v>
      </c>
      <c r="K7" s="216" t="s">
        <v>187</v>
      </c>
      <c r="L7" s="216" t="s">
        <v>189</v>
      </c>
      <c r="M7" s="216" t="s">
        <v>190</v>
      </c>
      <c r="N7" s="216" t="s">
        <v>191</v>
      </c>
      <c r="O7" s="216" t="s">
        <v>189</v>
      </c>
      <c r="P7" s="216" t="s">
        <v>190</v>
      </c>
      <c r="Q7" s="216" t="s">
        <v>191</v>
      </c>
      <c r="R7" s="216" t="s">
        <v>63</v>
      </c>
      <c r="S7" s="216" t="s">
        <v>59</v>
      </c>
      <c r="T7" s="216" t="s">
        <v>66</v>
      </c>
      <c r="U7" s="216" t="s">
        <v>192</v>
      </c>
      <c r="V7" s="216" t="s">
        <v>68</v>
      </c>
      <c r="W7" s="216" t="s">
        <v>69</v>
      </c>
      <c r="X7" s="216" t="s">
        <v>70</v>
      </c>
    </row>
    <row r="8" spans="1:24" ht="19.5" customHeight="1">
      <c r="A8" s="89">
        <v>1</v>
      </c>
      <c r="B8" s="89">
        <v>2</v>
      </c>
      <c r="C8" s="89">
        <v>3</v>
      </c>
      <c r="D8" s="89">
        <v>4</v>
      </c>
      <c r="E8" s="89">
        <v>5</v>
      </c>
      <c r="F8" s="89">
        <v>6</v>
      </c>
      <c r="G8" s="89">
        <v>7</v>
      </c>
      <c r="H8" s="89">
        <v>8</v>
      </c>
      <c r="I8" s="89">
        <v>9</v>
      </c>
      <c r="J8" s="89">
        <v>10</v>
      </c>
      <c r="K8" s="89">
        <v>11</v>
      </c>
      <c r="L8" s="89">
        <v>12</v>
      </c>
      <c r="M8" s="89">
        <v>13</v>
      </c>
      <c r="N8" s="89">
        <v>14</v>
      </c>
      <c r="O8" s="89">
        <v>15</v>
      </c>
      <c r="P8" s="89">
        <v>16</v>
      </c>
      <c r="Q8" s="89">
        <v>17</v>
      </c>
      <c r="R8" s="89">
        <v>18</v>
      </c>
      <c r="S8" s="89">
        <v>19</v>
      </c>
      <c r="T8" s="89">
        <v>20</v>
      </c>
      <c r="U8" s="89">
        <v>21</v>
      </c>
      <c r="V8" s="89">
        <v>22</v>
      </c>
      <c r="W8" s="89">
        <v>23</v>
      </c>
      <c r="X8" s="89">
        <v>24</v>
      </c>
    </row>
    <row r="9" spans="1:24" ht="22.5" customHeight="1">
      <c r="A9" s="16" t="s">
        <v>72</v>
      </c>
      <c r="B9" s="16"/>
      <c r="C9" s="16"/>
      <c r="D9" s="16"/>
      <c r="E9" s="16"/>
      <c r="F9" s="16"/>
      <c r="G9" s="16"/>
      <c r="H9" s="61"/>
      <c r="I9" s="61"/>
      <c r="J9" s="61"/>
      <c r="K9" s="61"/>
      <c r="L9" s="24"/>
      <c r="M9" s="61"/>
      <c r="N9" s="24"/>
      <c r="O9" s="24"/>
      <c r="P9" s="24"/>
      <c r="Q9" s="24"/>
      <c r="R9" s="61"/>
      <c r="S9" s="61"/>
      <c r="T9" s="61"/>
      <c r="U9" s="61"/>
      <c r="V9" s="61"/>
      <c r="W9" s="61"/>
      <c r="X9" s="61"/>
    </row>
    <row r="10" spans="1:24" ht="22.5" customHeight="1">
      <c r="A10" s="90" t="s">
        <v>72</v>
      </c>
      <c r="B10" s="16"/>
      <c r="C10" s="16"/>
      <c r="D10" s="16"/>
      <c r="E10" s="16"/>
      <c r="F10" s="16"/>
      <c r="G10" s="16"/>
      <c r="H10" s="61"/>
      <c r="I10" s="61"/>
      <c r="J10" s="61"/>
      <c r="K10" s="61"/>
      <c r="L10" s="24"/>
      <c r="M10" s="61"/>
      <c r="N10" s="24"/>
      <c r="O10" s="24"/>
      <c r="P10" s="24"/>
      <c r="Q10" s="24"/>
      <c r="R10" s="61"/>
      <c r="S10" s="61"/>
      <c r="T10" s="61"/>
      <c r="U10" s="61"/>
      <c r="V10" s="61"/>
      <c r="W10" s="61"/>
      <c r="X10" s="61"/>
    </row>
    <row r="11" spans="1:24" ht="22.5" customHeight="1">
      <c r="A11" s="90" t="s">
        <v>72</v>
      </c>
      <c r="B11" s="16" t="s">
        <v>194</v>
      </c>
      <c r="C11" s="16" t="s">
        <v>195</v>
      </c>
      <c r="D11" s="16" t="s">
        <v>94</v>
      </c>
      <c r="E11" s="16" t="s">
        <v>156</v>
      </c>
      <c r="F11" s="16" t="s">
        <v>196</v>
      </c>
      <c r="G11" s="16" t="s">
        <v>197</v>
      </c>
      <c r="H11" s="61">
        <v>47208</v>
      </c>
      <c r="I11" s="61">
        <v>47208</v>
      </c>
      <c r="J11" s="61"/>
      <c r="K11" s="61"/>
      <c r="L11" s="12"/>
      <c r="M11" s="61">
        <v>47208</v>
      </c>
      <c r="N11" s="12"/>
      <c r="O11" s="12"/>
      <c r="P11" s="12"/>
      <c r="Q11" s="12"/>
      <c r="R11" s="61"/>
      <c r="S11" s="61"/>
      <c r="T11" s="61"/>
      <c r="U11" s="61"/>
      <c r="V11" s="61"/>
      <c r="W11" s="61"/>
      <c r="X11" s="61"/>
    </row>
    <row r="12" spans="1:24" ht="22.5" customHeight="1">
      <c r="A12" s="90" t="s">
        <v>72</v>
      </c>
      <c r="B12" s="16" t="s">
        <v>198</v>
      </c>
      <c r="C12" s="16" t="s">
        <v>199</v>
      </c>
      <c r="D12" s="16" t="s">
        <v>94</v>
      </c>
      <c r="E12" s="16" t="s">
        <v>156</v>
      </c>
      <c r="F12" s="16" t="s">
        <v>196</v>
      </c>
      <c r="G12" s="16" t="s">
        <v>197</v>
      </c>
      <c r="H12" s="61">
        <v>80796</v>
      </c>
      <c r="I12" s="61">
        <v>80796</v>
      </c>
      <c r="J12" s="61"/>
      <c r="K12" s="61"/>
      <c r="L12" s="12"/>
      <c r="M12" s="61">
        <v>80796</v>
      </c>
      <c r="N12" s="12"/>
      <c r="O12" s="12"/>
      <c r="P12" s="12"/>
      <c r="Q12" s="12"/>
      <c r="R12" s="61"/>
      <c r="S12" s="61"/>
      <c r="T12" s="61"/>
      <c r="U12" s="61"/>
      <c r="V12" s="61"/>
      <c r="W12" s="61"/>
      <c r="X12" s="61"/>
    </row>
    <row r="13" spans="1:24" ht="22.5" customHeight="1">
      <c r="A13" s="90" t="s">
        <v>72</v>
      </c>
      <c r="B13" s="16" t="s">
        <v>194</v>
      </c>
      <c r="C13" s="16" t="s">
        <v>195</v>
      </c>
      <c r="D13" s="16" t="s">
        <v>94</v>
      </c>
      <c r="E13" s="16" t="s">
        <v>156</v>
      </c>
      <c r="F13" s="16" t="s">
        <v>200</v>
      </c>
      <c r="G13" s="16" t="s">
        <v>201</v>
      </c>
      <c r="H13" s="61">
        <v>141636</v>
      </c>
      <c r="I13" s="61">
        <v>141636</v>
      </c>
      <c r="J13" s="61"/>
      <c r="K13" s="61"/>
      <c r="L13" s="12"/>
      <c r="M13" s="61">
        <v>141636</v>
      </c>
      <c r="N13" s="12"/>
      <c r="O13" s="12"/>
      <c r="P13" s="12"/>
      <c r="Q13" s="12"/>
      <c r="R13" s="61"/>
      <c r="S13" s="61"/>
      <c r="T13" s="61"/>
      <c r="U13" s="61"/>
      <c r="V13" s="61"/>
      <c r="W13" s="61"/>
      <c r="X13" s="61"/>
    </row>
    <row r="14" spans="1:24" ht="22.5" customHeight="1">
      <c r="A14" s="90" t="s">
        <v>72</v>
      </c>
      <c r="B14" s="16" t="s">
        <v>198</v>
      </c>
      <c r="C14" s="16" t="s">
        <v>199</v>
      </c>
      <c r="D14" s="16" t="s">
        <v>94</v>
      </c>
      <c r="E14" s="16" t="s">
        <v>156</v>
      </c>
      <c r="F14" s="16" t="s">
        <v>200</v>
      </c>
      <c r="G14" s="16" t="s">
        <v>201</v>
      </c>
      <c r="H14" s="61">
        <v>123468</v>
      </c>
      <c r="I14" s="61">
        <v>123468</v>
      </c>
      <c r="J14" s="61"/>
      <c r="K14" s="61"/>
      <c r="L14" s="12"/>
      <c r="M14" s="61">
        <v>123468</v>
      </c>
      <c r="N14" s="12"/>
      <c r="O14" s="12"/>
      <c r="P14" s="12"/>
      <c r="Q14" s="12"/>
      <c r="R14" s="61"/>
      <c r="S14" s="61"/>
      <c r="T14" s="61"/>
      <c r="U14" s="61"/>
      <c r="V14" s="61"/>
      <c r="W14" s="61"/>
      <c r="X14" s="61"/>
    </row>
    <row r="15" spans="1:24" ht="22.5" customHeight="1">
      <c r="A15" s="90" t="s">
        <v>72</v>
      </c>
      <c r="B15" s="16" t="s">
        <v>194</v>
      </c>
      <c r="C15" s="16" t="s">
        <v>195</v>
      </c>
      <c r="D15" s="16" t="s">
        <v>94</v>
      </c>
      <c r="E15" s="16" t="s">
        <v>156</v>
      </c>
      <c r="F15" s="16" t="s">
        <v>200</v>
      </c>
      <c r="G15" s="16" t="s">
        <v>201</v>
      </c>
      <c r="H15" s="61"/>
      <c r="I15" s="61"/>
      <c r="J15" s="61"/>
      <c r="K15" s="61"/>
      <c r="L15" s="12"/>
      <c r="M15" s="61"/>
      <c r="N15" s="12"/>
      <c r="O15" s="12"/>
      <c r="P15" s="12"/>
      <c r="Q15" s="12"/>
      <c r="R15" s="61"/>
      <c r="S15" s="61"/>
      <c r="T15" s="61"/>
      <c r="U15" s="61"/>
      <c r="V15" s="61"/>
      <c r="W15" s="61"/>
      <c r="X15" s="61"/>
    </row>
    <row r="16" spans="1:24" ht="22.5" customHeight="1">
      <c r="A16" s="90" t="s">
        <v>72</v>
      </c>
      <c r="B16" s="16" t="s">
        <v>198</v>
      </c>
      <c r="C16" s="16" t="s">
        <v>199</v>
      </c>
      <c r="D16" s="16" t="s">
        <v>94</v>
      </c>
      <c r="E16" s="16" t="s">
        <v>156</v>
      </c>
      <c r="F16" s="16" t="s">
        <v>200</v>
      </c>
      <c r="G16" s="16" t="s">
        <v>201</v>
      </c>
      <c r="H16" s="61"/>
      <c r="I16" s="61"/>
      <c r="J16" s="61"/>
      <c r="K16" s="61"/>
      <c r="L16" s="12"/>
      <c r="M16" s="61"/>
      <c r="N16" s="12"/>
      <c r="O16" s="12"/>
      <c r="P16" s="12"/>
      <c r="Q16" s="12"/>
      <c r="R16" s="61"/>
      <c r="S16" s="61"/>
      <c r="T16" s="61"/>
      <c r="U16" s="61"/>
      <c r="V16" s="61"/>
      <c r="W16" s="61"/>
      <c r="X16" s="61"/>
    </row>
    <row r="17" spans="1:24" ht="22.5" customHeight="1">
      <c r="A17" s="90" t="s">
        <v>72</v>
      </c>
      <c r="B17" s="16" t="s">
        <v>194</v>
      </c>
      <c r="C17" s="16" t="s">
        <v>195</v>
      </c>
      <c r="D17" s="16" t="s">
        <v>94</v>
      </c>
      <c r="E17" s="16" t="s">
        <v>156</v>
      </c>
      <c r="F17" s="16" t="s">
        <v>202</v>
      </c>
      <c r="G17" s="16" t="s">
        <v>203</v>
      </c>
      <c r="H17" s="61">
        <v>3934</v>
      </c>
      <c r="I17" s="61">
        <v>3934</v>
      </c>
      <c r="J17" s="61"/>
      <c r="K17" s="61"/>
      <c r="L17" s="12"/>
      <c r="M17" s="61">
        <v>3934</v>
      </c>
      <c r="N17" s="12"/>
      <c r="O17" s="12"/>
      <c r="P17" s="12"/>
      <c r="Q17" s="12"/>
      <c r="R17" s="61"/>
      <c r="S17" s="61"/>
      <c r="T17" s="61"/>
      <c r="U17" s="61"/>
      <c r="V17" s="61"/>
      <c r="W17" s="61"/>
      <c r="X17" s="61"/>
    </row>
    <row r="18" spans="1:24" ht="22.5" customHeight="1">
      <c r="A18" s="90" t="s">
        <v>72</v>
      </c>
      <c r="B18" s="16" t="s">
        <v>204</v>
      </c>
      <c r="C18" s="16" t="s">
        <v>205</v>
      </c>
      <c r="D18" s="16" t="s">
        <v>94</v>
      </c>
      <c r="E18" s="16" t="s">
        <v>156</v>
      </c>
      <c r="F18" s="16" t="s">
        <v>202</v>
      </c>
      <c r="G18" s="16" t="s">
        <v>203</v>
      </c>
      <c r="H18" s="61">
        <v>31980</v>
      </c>
      <c r="I18" s="61">
        <v>31980</v>
      </c>
      <c r="J18" s="61"/>
      <c r="K18" s="61"/>
      <c r="L18" s="12"/>
      <c r="M18" s="61">
        <v>31980</v>
      </c>
      <c r="N18" s="12"/>
      <c r="O18" s="12"/>
      <c r="P18" s="12"/>
      <c r="Q18" s="12"/>
      <c r="R18" s="61"/>
      <c r="S18" s="61"/>
      <c r="T18" s="61"/>
      <c r="U18" s="61"/>
      <c r="V18" s="61"/>
      <c r="W18" s="61"/>
      <c r="X18" s="61"/>
    </row>
    <row r="19" spans="1:24" ht="22.5" customHeight="1">
      <c r="A19" s="90" t="s">
        <v>72</v>
      </c>
      <c r="B19" s="16" t="s">
        <v>198</v>
      </c>
      <c r="C19" s="16" t="s">
        <v>199</v>
      </c>
      <c r="D19" s="16" t="s">
        <v>94</v>
      </c>
      <c r="E19" s="16" t="s">
        <v>156</v>
      </c>
      <c r="F19" s="16" t="s">
        <v>206</v>
      </c>
      <c r="G19" s="16" t="s">
        <v>207</v>
      </c>
      <c r="H19" s="61">
        <v>6733</v>
      </c>
      <c r="I19" s="61">
        <v>6733</v>
      </c>
      <c r="J19" s="61"/>
      <c r="K19" s="61"/>
      <c r="L19" s="12"/>
      <c r="M19" s="61">
        <v>6733</v>
      </c>
      <c r="N19" s="12"/>
      <c r="O19" s="12"/>
      <c r="P19" s="12"/>
      <c r="Q19" s="12"/>
      <c r="R19" s="61"/>
      <c r="S19" s="61"/>
      <c r="T19" s="61"/>
      <c r="U19" s="61"/>
      <c r="V19" s="61"/>
      <c r="W19" s="61"/>
      <c r="X19" s="61"/>
    </row>
    <row r="20" spans="1:24" ht="22.5" customHeight="1">
      <c r="A20" s="90" t="s">
        <v>72</v>
      </c>
      <c r="B20" s="16" t="s">
        <v>198</v>
      </c>
      <c r="C20" s="16" t="s">
        <v>199</v>
      </c>
      <c r="D20" s="16" t="s">
        <v>94</v>
      </c>
      <c r="E20" s="16" t="s">
        <v>156</v>
      </c>
      <c r="F20" s="16" t="s">
        <v>206</v>
      </c>
      <c r="G20" s="16" t="s">
        <v>207</v>
      </c>
      <c r="H20" s="61">
        <v>128376</v>
      </c>
      <c r="I20" s="61">
        <v>128376</v>
      </c>
      <c r="J20" s="61"/>
      <c r="K20" s="61"/>
      <c r="L20" s="12"/>
      <c r="M20" s="61">
        <v>128376</v>
      </c>
      <c r="N20" s="12"/>
      <c r="O20" s="12"/>
      <c r="P20" s="12"/>
      <c r="Q20" s="12"/>
      <c r="R20" s="61"/>
      <c r="S20" s="61"/>
      <c r="T20" s="61"/>
      <c r="U20" s="61"/>
      <c r="V20" s="61"/>
      <c r="W20" s="61"/>
      <c r="X20" s="61"/>
    </row>
    <row r="21" spans="1:24" ht="22.5" customHeight="1">
      <c r="A21" s="90" t="s">
        <v>72</v>
      </c>
      <c r="B21" s="16" t="s">
        <v>208</v>
      </c>
      <c r="C21" s="16" t="s">
        <v>209</v>
      </c>
      <c r="D21" s="16" t="s">
        <v>94</v>
      </c>
      <c r="E21" s="16" t="s">
        <v>156</v>
      </c>
      <c r="F21" s="16" t="s">
        <v>206</v>
      </c>
      <c r="G21" s="16" t="s">
        <v>207</v>
      </c>
      <c r="H21" s="61">
        <v>62340</v>
      </c>
      <c r="I21" s="61">
        <v>62340</v>
      </c>
      <c r="J21" s="61"/>
      <c r="K21" s="61"/>
      <c r="L21" s="12"/>
      <c r="M21" s="61">
        <v>62340</v>
      </c>
      <c r="N21" s="12"/>
      <c r="O21" s="12"/>
      <c r="P21" s="12"/>
      <c r="Q21" s="12"/>
      <c r="R21" s="61"/>
      <c r="S21" s="61"/>
      <c r="T21" s="61"/>
      <c r="U21" s="61"/>
      <c r="V21" s="61"/>
      <c r="W21" s="61"/>
      <c r="X21" s="61"/>
    </row>
    <row r="22" spans="1:24" ht="22.5" customHeight="1">
      <c r="A22" s="90" t="s">
        <v>72</v>
      </c>
      <c r="B22" s="16" t="s">
        <v>208</v>
      </c>
      <c r="C22" s="16" t="s">
        <v>209</v>
      </c>
      <c r="D22" s="16" t="s">
        <v>94</v>
      </c>
      <c r="E22" s="16" t="s">
        <v>156</v>
      </c>
      <c r="F22" s="16" t="s">
        <v>206</v>
      </c>
      <c r="G22" s="16" t="s">
        <v>207</v>
      </c>
      <c r="H22" s="61">
        <v>22000</v>
      </c>
      <c r="I22" s="61">
        <v>22000</v>
      </c>
      <c r="J22" s="61"/>
      <c r="K22" s="61"/>
      <c r="L22" s="12"/>
      <c r="M22" s="61">
        <v>22000</v>
      </c>
      <c r="N22" s="12"/>
      <c r="O22" s="12"/>
      <c r="P22" s="12"/>
      <c r="Q22" s="12"/>
      <c r="R22" s="61"/>
      <c r="S22" s="61"/>
      <c r="T22" s="61"/>
      <c r="U22" s="61"/>
      <c r="V22" s="61"/>
      <c r="W22" s="61"/>
      <c r="X22" s="61"/>
    </row>
    <row r="23" spans="1:24" ht="22.5" customHeight="1">
      <c r="A23" s="90" t="s">
        <v>72</v>
      </c>
      <c r="B23" s="16" t="s">
        <v>210</v>
      </c>
      <c r="C23" s="16" t="s">
        <v>211</v>
      </c>
      <c r="D23" s="16" t="s">
        <v>89</v>
      </c>
      <c r="E23" s="16" t="s">
        <v>154</v>
      </c>
      <c r="F23" s="16" t="s">
        <v>212</v>
      </c>
      <c r="G23" s="16" t="s">
        <v>213</v>
      </c>
      <c r="H23" s="61">
        <v>94427.36</v>
      </c>
      <c r="I23" s="61">
        <v>94427.36</v>
      </c>
      <c r="J23" s="61"/>
      <c r="K23" s="61"/>
      <c r="L23" s="12"/>
      <c r="M23" s="61">
        <v>94427.36</v>
      </c>
      <c r="N23" s="12"/>
      <c r="O23" s="12"/>
      <c r="P23" s="12"/>
      <c r="Q23" s="12"/>
      <c r="R23" s="61"/>
      <c r="S23" s="61"/>
      <c r="T23" s="61"/>
      <c r="U23" s="61"/>
      <c r="V23" s="61"/>
      <c r="W23" s="61"/>
      <c r="X23" s="61"/>
    </row>
    <row r="24" spans="1:24" ht="22.5" customHeight="1">
      <c r="A24" s="90" t="s">
        <v>72</v>
      </c>
      <c r="B24" s="16" t="s">
        <v>210</v>
      </c>
      <c r="C24" s="16" t="s">
        <v>211</v>
      </c>
      <c r="D24" s="16" t="s">
        <v>90</v>
      </c>
      <c r="E24" s="16" t="s">
        <v>214</v>
      </c>
      <c r="F24" s="16" t="s">
        <v>215</v>
      </c>
      <c r="G24" s="16" t="s">
        <v>216</v>
      </c>
      <c r="H24" s="61"/>
      <c r="I24" s="61"/>
      <c r="J24" s="61"/>
      <c r="K24" s="61"/>
      <c r="L24" s="12"/>
      <c r="M24" s="61"/>
      <c r="N24" s="12"/>
      <c r="O24" s="12"/>
      <c r="P24" s="12"/>
      <c r="Q24" s="12"/>
      <c r="R24" s="61"/>
      <c r="S24" s="61"/>
      <c r="T24" s="61"/>
      <c r="U24" s="61"/>
      <c r="V24" s="61"/>
      <c r="W24" s="61"/>
      <c r="X24" s="61"/>
    </row>
    <row r="25" spans="1:24" ht="22.5" customHeight="1">
      <c r="A25" s="90" t="s">
        <v>72</v>
      </c>
      <c r="B25" s="16" t="s">
        <v>210</v>
      </c>
      <c r="C25" s="16" t="s">
        <v>211</v>
      </c>
      <c r="D25" s="16" t="s">
        <v>96</v>
      </c>
      <c r="E25" s="16" t="s">
        <v>158</v>
      </c>
      <c r="F25" s="16" t="s">
        <v>217</v>
      </c>
      <c r="G25" s="16" t="s">
        <v>218</v>
      </c>
      <c r="H25" s="61">
        <v>15639.3</v>
      </c>
      <c r="I25" s="61">
        <v>15639.3</v>
      </c>
      <c r="J25" s="61"/>
      <c r="K25" s="61"/>
      <c r="L25" s="12"/>
      <c r="M25" s="61">
        <v>15639.3</v>
      </c>
      <c r="N25" s="12"/>
      <c r="O25" s="12"/>
      <c r="P25" s="12"/>
      <c r="Q25" s="12"/>
      <c r="R25" s="61"/>
      <c r="S25" s="61"/>
      <c r="T25" s="61"/>
      <c r="U25" s="61"/>
      <c r="V25" s="61"/>
      <c r="W25" s="61"/>
      <c r="X25" s="61"/>
    </row>
    <row r="26" spans="1:24" ht="22.5" customHeight="1">
      <c r="A26" s="90" t="s">
        <v>72</v>
      </c>
      <c r="B26" s="16" t="s">
        <v>210</v>
      </c>
      <c r="C26" s="16" t="s">
        <v>211</v>
      </c>
      <c r="D26" s="16" t="s">
        <v>97</v>
      </c>
      <c r="E26" s="16" t="s">
        <v>159</v>
      </c>
      <c r="F26" s="16" t="s">
        <v>217</v>
      </c>
      <c r="G26" s="16" t="s">
        <v>218</v>
      </c>
      <c r="H26" s="61">
        <v>27823.5</v>
      </c>
      <c r="I26" s="61">
        <v>27823.5</v>
      </c>
      <c r="J26" s="61"/>
      <c r="K26" s="61"/>
      <c r="L26" s="12"/>
      <c r="M26" s="61">
        <v>27823.5</v>
      </c>
      <c r="N26" s="12"/>
      <c r="O26" s="12"/>
      <c r="P26" s="12"/>
      <c r="Q26" s="12"/>
      <c r="R26" s="61"/>
      <c r="S26" s="61"/>
      <c r="T26" s="61"/>
      <c r="U26" s="61"/>
      <c r="V26" s="61"/>
      <c r="W26" s="61"/>
      <c r="X26" s="61"/>
    </row>
    <row r="27" spans="1:24" ht="22.5" customHeight="1">
      <c r="A27" s="90" t="s">
        <v>72</v>
      </c>
      <c r="B27" s="16" t="s">
        <v>210</v>
      </c>
      <c r="C27" s="16" t="s">
        <v>211</v>
      </c>
      <c r="D27" s="16" t="s">
        <v>98</v>
      </c>
      <c r="E27" s="16" t="s">
        <v>160</v>
      </c>
      <c r="F27" s="16" t="s">
        <v>219</v>
      </c>
      <c r="G27" s="16" t="s">
        <v>220</v>
      </c>
      <c r="H27" s="61">
        <v>23180.16</v>
      </c>
      <c r="I27" s="61">
        <v>23180.16</v>
      </c>
      <c r="J27" s="61"/>
      <c r="K27" s="61"/>
      <c r="L27" s="12"/>
      <c r="M27" s="61">
        <v>23180.16</v>
      </c>
      <c r="N27" s="12"/>
      <c r="O27" s="12"/>
      <c r="P27" s="12"/>
      <c r="Q27" s="12"/>
      <c r="R27" s="61"/>
      <c r="S27" s="61"/>
      <c r="T27" s="61"/>
      <c r="U27" s="61"/>
      <c r="V27" s="61"/>
      <c r="W27" s="61"/>
      <c r="X27" s="61"/>
    </row>
    <row r="28" spans="1:24" ht="22.5" customHeight="1">
      <c r="A28" s="90" t="s">
        <v>72</v>
      </c>
      <c r="B28" s="16" t="s">
        <v>210</v>
      </c>
      <c r="C28" s="16" t="s">
        <v>211</v>
      </c>
      <c r="D28" s="16" t="s">
        <v>98</v>
      </c>
      <c r="E28" s="16" t="s">
        <v>160</v>
      </c>
      <c r="F28" s="16" t="s">
        <v>219</v>
      </c>
      <c r="G28" s="16" t="s">
        <v>220</v>
      </c>
      <c r="H28" s="61"/>
      <c r="I28" s="61"/>
      <c r="J28" s="61"/>
      <c r="K28" s="61"/>
      <c r="L28" s="12"/>
      <c r="M28" s="61"/>
      <c r="N28" s="12"/>
      <c r="O28" s="12"/>
      <c r="P28" s="12"/>
      <c r="Q28" s="12"/>
      <c r="R28" s="61"/>
      <c r="S28" s="61"/>
      <c r="T28" s="61"/>
      <c r="U28" s="61"/>
      <c r="V28" s="61"/>
      <c r="W28" s="61"/>
      <c r="X28" s="61"/>
    </row>
    <row r="29" spans="1:24" ht="22.5" customHeight="1">
      <c r="A29" s="90" t="s">
        <v>72</v>
      </c>
      <c r="B29" s="16" t="s">
        <v>210</v>
      </c>
      <c r="C29" s="16" t="s">
        <v>211</v>
      </c>
      <c r="D29" s="16" t="s">
        <v>94</v>
      </c>
      <c r="E29" s="16" t="s">
        <v>156</v>
      </c>
      <c r="F29" s="16" t="s">
        <v>221</v>
      </c>
      <c r="G29" s="16" t="s">
        <v>222</v>
      </c>
      <c r="H29" s="61">
        <v>2596.86</v>
      </c>
      <c r="I29" s="61">
        <v>2596.86</v>
      </c>
      <c r="J29" s="61"/>
      <c r="K29" s="61"/>
      <c r="L29" s="12"/>
      <c r="M29" s="61">
        <v>2596.86</v>
      </c>
      <c r="N29" s="12"/>
      <c r="O29" s="12"/>
      <c r="P29" s="12"/>
      <c r="Q29" s="12"/>
      <c r="R29" s="61"/>
      <c r="S29" s="61"/>
      <c r="T29" s="61"/>
      <c r="U29" s="61"/>
      <c r="V29" s="61"/>
      <c r="W29" s="61"/>
      <c r="X29" s="61"/>
    </row>
    <row r="30" spans="1:24" ht="22.5" customHeight="1">
      <c r="A30" s="90" t="s">
        <v>72</v>
      </c>
      <c r="B30" s="16" t="s">
        <v>210</v>
      </c>
      <c r="C30" s="16" t="s">
        <v>211</v>
      </c>
      <c r="D30" s="16" t="s">
        <v>99</v>
      </c>
      <c r="E30" s="16" t="s">
        <v>161</v>
      </c>
      <c r="F30" s="16" t="s">
        <v>221</v>
      </c>
      <c r="G30" s="16" t="s">
        <v>222</v>
      </c>
      <c r="H30" s="61">
        <v>276</v>
      </c>
      <c r="I30" s="61">
        <v>276</v>
      </c>
      <c r="J30" s="61"/>
      <c r="K30" s="61"/>
      <c r="L30" s="12"/>
      <c r="M30" s="61">
        <v>276</v>
      </c>
      <c r="N30" s="12"/>
      <c r="O30" s="12"/>
      <c r="P30" s="12"/>
      <c r="Q30" s="12"/>
      <c r="R30" s="61"/>
      <c r="S30" s="61"/>
      <c r="T30" s="61"/>
      <c r="U30" s="61"/>
      <c r="V30" s="61"/>
      <c r="W30" s="61"/>
      <c r="X30" s="61"/>
    </row>
    <row r="31" spans="1:24" ht="22.5" customHeight="1">
      <c r="A31" s="90" t="s">
        <v>72</v>
      </c>
      <c r="B31" s="16" t="s">
        <v>210</v>
      </c>
      <c r="C31" s="16" t="s">
        <v>211</v>
      </c>
      <c r="D31" s="16" t="s">
        <v>99</v>
      </c>
      <c r="E31" s="16" t="s">
        <v>161</v>
      </c>
      <c r="F31" s="16" t="s">
        <v>221</v>
      </c>
      <c r="G31" s="16" t="s">
        <v>222</v>
      </c>
      <c r="H31" s="61">
        <v>552</v>
      </c>
      <c r="I31" s="61">
        <v>552</v>
      </c>
      <c r="J31" s="61"/>
      <c r="K31" s="61"/>
      <c r="L31" s="12"/>
      <c r="M31" s="61">
        <v>552</v>
      </c>
      <c r="N31" s="12"/>
      <c r="O31" s="12"/>
      <c r="P31" s="12"/>
      <c r="Q31" s="12"/>
      <c r="R31" s="61"/>
      <c r="S31" s="61"/>
      <c r="T31" s="61"/>
      <c r="U31" s="61"/>
      <c r="V31" s="61"/>
      <c r="W31" s="61"/>
      <c r="X31" s="61"/>
    </row>
    <row r="32" spans="1:24" ht="22.5" customHeight="1">
      <c r="A32" s="90" t="s">
        <v>72</v>
      </c>
      <c r="B32" s="16" t="s">
        <v>210</v>
      </c>
      <c r="C32" s="16" t="s">
        <v>211</v>
      </c>
      <c r="D32" s="16" t="s">
        <v>99</v>
      </c>
      <c r="E32" s="16" t="s">
        <v>161</v>
      </c>
      <c r="F32" s="16" t="s">
        <v>221</v>
      </c>
      <c r="G32" s="16" t="s">
        <v>222</v>
      </c>
      <c r="H32" s="61">
        <v>424.92</v>
      </c>
      <c r="I32" s="61">
        <v>424.92</v>
      </c>
      <c r="J32" s="61"/>
      <c r="K32" s="61"/>
      <c r="L32" s="12"/>
      <c r="M32" s="61">
        <v>424.92</v>
      </c>
      <c r="N32" s="12"/>
      <c r="O32" s="12"/>
      <c r="P32" s="12"/>
      <c r="Q32" s="12"/>
      <c r="R32" s="61"/>
      <c r="S32" s="61"/>
      <c r="T32" s="61"/>
      <c r="U32" s="61"/>
      <c r="V32" s="61"/>
      <c r="W32" s="61"/>
      <c r="X32" s="61"/>
    </row>
    <row r="33" spans="1:24" ht="22.5" customHeight="1">
      <c r="A33" s="90" t="s">
        <v>72</v>
      </c>
      <c r="B33" s="16" t="s">
        <v>210</v>
      </c>
      <c r="C33" s="16" t="s">
        <v>211</v>
      </c>
      <c r="D33" s="16" t="s">
        <v>99</v>
      </c>
      <c r="E33" s="16" t="s">
        <v>161</v>
      </c>
      <c r="F33" s="16" t="s">
        <v>221</v>
      </c>
      <c r="G33" s="16" t="s">
        <v>222</v>
      </c>
      <c r="H33" s="61">
        <v>755.43</v>
      </c>
      <c r="I33" s="61">
        <v>755.43</v>
      </c>
      <c r="J33" s="61"/>
      <c r="K33" s="61"/>
      <c r="L33" s="12"/>
      <c r="M33" s="61">
        <v>755.43</v>
      </c>
      <c r="N33" s="12"/>
      <c r="O33" s="12"/>
      <c r="P33" s="12"/>
      <c r="Q33" s="12"/>
      <c r="R33" s="61"/>
      <c r="S33" s="61"/>
      <c r="T33" s="61"/>
      <c r="U33" s="61"/>
      <c r="V33" s="61"/>
      <c r="W33" s="61"/>
      <c r="X33" s="61"/>
    </row>
    <row r="34" spans="1:24" ht="22.5" customHeight="1">
      <c r="A34" s="90" t="s">
        <v>72</v>
      </c>
      <c r="B34" s="16" t="s">
        <v>210</v>
      </c>
      <c r="C34" s="16" t="s">
        <v>211</v>
      </c>
      <c r="D34" s="16" t="s">
        <v>99</v>
      </c>
      <c r="E34" s="16" t="s">
        <v>161</v>
      </c>
      <c r="F34" s="16" t="s">
        <v>221</v>
      </c>
      <c r="G34" s="16" t="s">
        <v>222</v>
      </c>
      <c r="H34" s="61"/>
      <c r="I34" s="61"/>
      <c r="J34" s="61"/>
      <c r="K34" s="61"/>
      <c r="L34" s="12"/>
      <c r="M34" s="61"/>
      <c r="N34" s="12"/>
      <c r="O34" s="12"/>
      <c r="P34" s="12"/>
      <c r="Q34" s="12"/>
      <c r="R34" s="61"/>
      <c r="S34" s="61"/>
      <c r="T34" s="61"/>
      <c r="U34" s="61"/>
      <c r="V34" s="61"/>
      <c r="W34" s="61"/>
      <c r="X34" s="61"/>
    </row>
    <row r="35" spans="1:24" ht="22.5" customHeight="1">
      <c r="A35" s="90" t="s">
        <v>72</v>
      </c>
      <c r="B35" s="16" t="s">
        <v>210</v>
      </c>
      <c r="C35" s="16" t="s">
        <v>211</v>
      </c>
      <c r="D35" s="16" t="s">
        <v>99</v>
      </c>
      <c r="E35" s="16" t="s">
        <v>161</v>
      </c>
      <c r="F35" s="16" t="s">
        <v>221</v>
      </c>
      <c r="G35" s="16" t="s">
        <v>222</v>
      </c>
      <c r="H35" s="61"/>
      <c r="I35" s="61"/>
      <c r="J35" s="61"/>
      <c r="K35" s="61"/>
      <c r="L35" s="12"/>
      <c r="M35" s="61"/>
      <c r="N35" s="12"/>
      <c r="O35" s="12"/>
      <c r="P35" s="12"/>
      <c r="Q35" s="12"/>
      <c r="R35" s="61"/>
      <c r="S35" s="61"/>
      <c r="T35" s="61"/>
      <c r="U35" s="61"/>
      <c r="V35" s="61"/>
      <c r="W35" s="61"/>
      <c r="X35" s="61"/>
    </row>
    <row r="36" spans="1:24" ht="22.5" customHeight="1">
      <c r="A36" s="90" t="s">
        <v>72</v>
      </c>
      <c r="B36" s="16" t="s">
        <v>223</v>
      </c>
      <c r="C36" s="16" t="s">
        <v>163</v>
      </c>
      <c r="D36" s="16" t="s">
        <v>103</v>
      </c>
      <c r="E36" s="16" t="s">
        <v>163</v>
      </c>
      <c r="F36" s="16" t="s">
        <v>224</v>
      </c>
      <c r="G36" s="16" t="s">
        <v>163</v>
      </c>
      <c r="H36" s="61">
        <v>73460.52</v>
      </c>
      <c r="I36" s="61">
        <v>73460.52</v>
      </c>
      <c r="J36" s="61"/>
      <c r="K36" s="61"/>
      <c r="L36" s="12"/>
      <c r="M36" s="61">
        <v>73460.52</v>
      </c>
      <c r="N36" s="12"/>
      <c r="O36" s="12"/>
      <c r="P36" s="12"/>
      <c r="Q36" s="12"/>
      <c r="R36" s="61"/>
      <c r="S36" s="61"/>
      <c r="T36" s="61"/>
      <c r="U36" s="61"/>
      <c r="V36" s="61"/>
      <c r="W36" s="61"/>
      <c r="X36" s="61"/>
    </row>
    <row r="37" spans="1:24" ht="22.5" customHeight="1">
      <c r="A37" s="90" t="s">
        <v>72</v>
      </c>
      <c r="B37" s="16" t="s">
        <v>225</v>
      </c>
      <c r="C37" s="16" t="s">
        <v>226</v>
      </c>
      <c r="D37" s="16" t="s">
        <v>94</v>
      </c>
      <c r="E37" s="16" t="s">
        <v>156</v>
      </c>
      <c r="F37" s="16" t="s">
        <v>227</v>
      </c>
      <c r="G37" s="16" t="s">
        <v>228</v>
      </c>
      <c r="H37" s="61">
        <v>3000</v>
      </c>
      <c r="I37" s="61">
        <v>3000</v>
      </c>
      <c r="J37" s="61"/>
      <c r="K37" s="61"/>
      <c r="L37" s="12"/>
      <c r="M37" s="61">
        <v>3000</v>
      </c>
      <c r="N37" s="12"/>
      <c r="O37" s="12"/>
      <c r="P37" s="12"/>
      <c r="Q37" s="12"/>
      <c r="R37" s="61"/>
      <c r="S37" s="61"/>
      <c r="T37" s="61"/>
      <c r="U37" s="61"/>
      <c r="V37" s="61"/>
      <c r="W37" s="61"/>
      <c r="X37" s="61"/>
    </row>
    <row r="38" spans="1:24" ht="22.5" customHeight="1">
      <c r="A38" s="90" t="s">
        <v>72</v>
      </c>
      <c r="B38" s="16" t="s">
        <v>225</v>
      </c>
      <c r="C38" s="16" t="s">
        <v>226</v>
      </c>
      <c r="D38" s="16" t="s">
        <v>94</v>
      </c>
      <c r="E38" s="16" t="s">
        <v>156</v>
      </c>
      <c r="F38" s="16" t="s">
        <v>229</v>
      </c>
      <c r="G38" s="16" t="s">
        <v>230</v>
      </c>
      <c r="H38" s="61">
        <v>9600</v>
      </c>
      <c r="I38" s="61">
        <v>9600</v>
      </c>
      <c r="J38" s="61"/>
      <c r="K38" s="61"/>
      <c r="L38" s="12"/>
      <c r="M38" s="61">
        <v>9600</v>
      </c>
      <c r="N38" s="12"/>
      <c r="O38" s="12"/>
      <c r="P38" s="12"/>
      <c r="Q38" s="12"/>
      <c r="R38" s="61"/>
      <c r="S38" s="61"/>
      <c r="T38" s="61"/>
      <c r="U38" s="61"/>
      <c r="V38" s="61"/>
      <c r="W38" s="61"/>
      <c r="X38" s="61"/>
    </row>
    <row r="39" spans="1:24" ht="22.5" customHeight="1">
      <c r="A39" s="90" t="s">
        <v>72</v>
      </c>
      <c r="B39" s="16" t="s">
        <v>231</v>
      </c>
      <c r="C39" s="16" t="s">
        <v>232</v>
      </c>
      <c r="D39" s="16" t="s">
        <v>94</v>
      </c>
      <c r="E39" s="16" t="s">
        <v>156</v>
      </c>
      <c r="F39" s="16" t="s">
        <v>233</v>
      </c>
      <c r="G39" s="16" t="s">
        <v>232</v>
      </c>
      <c r="H39" s="61">
        <v>7419.6</v>
      </c>
      <c r="I39" s="61">
        <v>7419.6</v>
      </c>
      <c r="J39" s="61"/>
      <c r="K39" s="61"/>
      <c r="L39" s="12"/>
      <c r="M39" s="61">
        <v>7419.6</v>
      </c>
      <c r="N39" s="12"/>
      <c r="O39" s="12"/>
      <c r="P39" s="12"/>
      <c r="Q39" s="12"/>
      <c r="R39" s="61"/>
      <c r="S39" s="61"/>
      <c r="T39" s="61"/>
      <c r="U39" s="61"/>
      <c r="V39" s="61"/>
      <c r="W39" s="61"/>
      <c r="X39" s="61"/>
    </row>
    <row r="40" spans="1:24" ht="22.5" customHeight="1">
      <c r="A40" s="90" t="s">
        <v>72</v>
      </c>
      <c r="B40" s="16" t="s">
        <v>225</v>
      </c>
      <c r="C40" s="16" t="s">
        <v>226</v>
      </c>
      <c r="D40" s="16" t="s">
        <v>94</v>
      </c>
      <c r="E40" s="16" t="s">
        <v>156</v>
      </c>
      <c r="F40" s="16" t="s">
        <v>234</v>
      </c>
      <c r="G40" s="16" t="s">
        <v>235</v>
      </c>
      <c r="H40" s="61">
        <v>300</v>
      </c>
      <c r="I40" s="61">
        <v>300</v>
      </c>
      <c r="J40" s="61"/>
      <c r="K40" s="61"/>
      <c r="L40" s="12"/>
      <c r="M40" s="61">
        <v>300</v>
      </c>
      <c r="N40" s="12"/>
      <c r="O40" s="12"/>
      <c r="P40" s="12"/>
      <c r="Q40" s="12"/>
      <c r="R40" s="61"/>
      <c r="S40" s="61"/>
      <c r="T40" s="61"/>
      <c r="U40" s="61"/>
      <c r="V40" s="61"/>
      <c r="W40" s="61"/>
      <c r="X40" s="61"/>
    </row>
    <row r="41" spans="1:24" ht="22.5" customHeight="1">
      <c r="A41" s="90" t="s">
        <v>72</v>
      </c>
      <c r="B41" s="16" t="s">
        <v>236</v>
      </c>
      <c r="C41" s="16" t="s">
        <v>237</v>
      </c>
      <c r="D41" s="16" t="s">
        <v>94</v>
      </c>
      <c r="E41" s="16" t="s">
        <v>156</v>
      </c>
      <c r="F41" s="16" t="s">
        <v>234</v>
      </c>
      <c r="G41" s="16" t="s">
        <v>235</v>
      </c>
      <c r="H41" s="61">
        <v>4500</v>
      </c>
      <c r="I41" s="61">
        <v>4500</v>
      </c>
      <c r="J41" s="61"/>
      <c r="K41" s="61"/>
      <c r="L41" s="12"/>
      <c r="M41" s="61">
        <v>4500</v>
      </c>
      <c r="N41" s="12"/>
      <c r="O41" s="12"/>
      <c r="P41" s="12"/>
      <c r="Q41" s="12"/>
      <c r="R41" s="61"/>
      <c r="S41" s="61"/>
      <c r="T41" s="61"/>
      <c r="U41" s="61"/>
      <c r="V41" s="61"/>
      <c r="W41" s="61"/>
      <c r="X41" s="61"/>
    </row>
    <row r="42" spans="1:24" ht="22.5" customHeight="1">
      <c r="A42" s="176" t="s">
        <v>104</v>
      </c>
      <c r="B42" s="210"/>
      <c r="C42" s="210"/>
      <c r="D42" s="210"/>
      <c r="E42" s="210"/>
      <c r="F42" s="210"/>
      <c r="G42" s="211"/>
      <c r="H42" s="61">
        <v>912426.65</v>
      </c>
      <c r="I42" s="61">
        <v>912426.65</v>
      </c>
      <c r="J42" s="24"/>
      <c r="K42" s="61"/>
      <c r="L42" s="24"/>
      <c r="M42" s="61">
        <v>912426.65</v>
      </c>
      <c r="N42" s="24"/>
      <c r="O42" s="24"/>
      <c r="P42" s="24"/>
      <c r="Q42" s="24"/>
      <c r="R42" s="61"/>
      <c r="S42" s="61"/>
      <c r="T42" s="61"/>
      <c r="U42" s="61"/>
      <c r="V42" s="61"/>
      <c r="W42" s="61"/>
      <c r="X42" s="61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42:G42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2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21"/>
  <sheetViews>
    <sheetView showZeros="0" workbookViewId="0"/>
  </sheetViews>
  <sheetFormatPr defaultColWidth="10.75" defaultRowHeight="14.25" customHeight="1"/>
  <cols>
    <col min="1" max="1" width="14.625" customWidth="1"/>
    <col min="2" max="2" width="15.75" customWidth="1"/>
    <col min="3" max="3" width="38.25" customWidth="1"/>
    <col min="4" max="4" width="27.875" customWidth="1"/>
    <col min="5" max="5" width="13" customWidth="1"/>
    <col min="6" max="6" width="20.75" customWidth="1"/>
    <col min="7" max="7" width="11.625" customWidth="1"/>
    <col min="8" max="8" width="20.75" customWidth="1"/>
    <col min="9" max="21" width="22.25" customWidth="1"/>
    <col min="22" max="23" width="22.625" customWidth="1"/>
  </cols>
  <sheetData>
    <row r="1" spans="1:23" ht="13.5" customHeight="1">
      <c r="B1" s="82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82"/>
      <c r="W1" s="18" t="s">
        <v>238</v>
      </c>
    </row>
    <row r="2" spans="1:23" ht="41.25" customHeight="1">
      <c r="A2" s="141" t="s">
        <v>239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</row>
    <row r="3" spans="1:23" ht="19.5" customHeight="1">
      <c r="A3" s="180" t="str">
        <f>"单位名称："&amp;"德钦县计划生育协会"</f>
        <v>单位名称：德钦县计划生育协会</v>
      </c>
      <c r="B3" s="217"/>
      <c r="C3" s="217"/>
      <c r="D3" s="217"/>
      <c r="E3" s="217"/>
      <c r="F3" s="217"/>
      <c r="G3" s="217"/>
      <c r="H3" s="217"/>
      <c r="I3" s="4"/>
      <c r="J3" s="4"/>
      <c r="K3" s="4"/>
      <c r="L3" s="4"/>
      <c r="M3" s="4"/>
      <c r="N3" s="4"/>
      <c r="O3" s="4"/>
      <c r="P3" s="4"/>
      <c r="Q3" s="4"/>
      <c r="U3" s="82"/>
      <c r="W3" s="67" t="s">
        <v>166</v>
      </c>
    </row>
    <row r="4" spans="1:23" ht="21.75" customHeight="1">
      <c r="A4" s="177" t="s">
        <v>240</v>
      </c>
      <c r="B4" s="222" t="s">
        <v>177</v>
      </c>
      <c r="C4" s="177" t="s">
        <v>178</v>
      </c>
      <c r="D4" s="177" t="s">
        <v>241</v>
      </c>
      <c r="E4" s="222" t="s">
        <v>179</v>
      </c>
      <c r="F4" s="222" t="s">
        <v>180</v>
      </c>
      <c r="G4" s="222" t="s">
        <v>242</v>
      </c>
      <c r="H4" s="222" t="s">
        <v>243</v>
      </c>
      <c r="I4" s="147" t="s">
        <v>57</v>
      </c>
      <c r="J4" s="145" t="s">
        <v>244</v>
      </c>
      <c r="K4" s="175"/>
      <c r="L4" s="175"/>
      <c r="M4" s="146"/>
      <c r="N4" s="145" t="s">
        <v>185</v>
      </c>
      <c r="O4" s="175"/>
      <c r="P4" s="146"/>
      <c r="Q4" s="222" t="s">
        <v>63</v>
      </c>
      <c r="R4" s="145" t="s">
        <v>80</v>
      </c>
      <c r="S4" s="175"/>
      <c r="T4" s="175"/>
      <c r="U4" s="175"/>
      <c r="V4" s="175"/>
      <c r="W4" s="146"/>
    </row>
    <row r="5" spans="1:23" ht="21.75" customHeight="1">
      <c r="A5" s="212"/>
      <c r="B5" s="213"/>
      <c r="C5" s="212"/>
      <c r="D5" s="212"/>
      <c r="E5" s="223"/>
      <c r="F5" s="223"/>
      <c r="G5" s="223"/>
      <c r="H5" s="223"/>
      <c r="I5" s="213"/>
      <c r="J5" s="224" t="s">
        <v>60</v>
      </c>
      <c r="K5" s="191"/>
      <c r="L5" s="222" t="s">
        <v>61</v>
      </c>
      <c r="M5" s="222" t="s">
        <v>62</v>
      </c>
      <c r="N5" s="222" t="s">
        <v>60</v>
      </c>
      <c r="O5" s="222" t="s">
        <v>61</v>
      </c>
      <c r="P5" s="222" t="s">
        <v>62</v>
      </c>
      <c r="Q5" s="223"/>
      <c r="R5" s="222" t="s">
        <v>59</v>
      </c>
      <c r="S5" s="177" t="s">
        <v>66</v>
      </c>
      <c r="T5" s="177" t="s">
        <v>192</v>
      </c>
      <c r="U5" s="177" t="s">
        <v>68</v>
      </c>
      <c r="V5" s="177" t="s">
        <v>69</v>
      </c>
      <c r="W5" s="177" t="s">
        <v>70</v>
      </c>
    </row>
    <row r="6" spans="1:23" ht="21" customHeight="1">
      <c r="A6" s="213"/>
      <c r="B6" s="213"/>
      <c r="C6" s="213"/>
      <c r="D6" s="213"/>
      <c r="E6" s="213"/>
      <c r="F6" s="213"/>
      <c r="G6" s="213"/>
      <c r="H6" s="213"/>
      <c r="I6" s="213"/>
      <c r="J6" s="225" t="s">
        <v>59</v>
      </c>
      <c r="K6" s="192"/>
      <c r="L6" s="213"/>
      <c r="M6" s="213"/>
      <c r="N6" s="213"/>
      <c r="O6" s="213"/>
      <c r="P6" s="213"/>
      <c r="Q6" s="213"/>
      <c r="R6" s="213"/>
      <c r="S6" s="215"/>
      <c r="T6" s="215"/>
      <c r="U6" s="215"/>
      <c r="V6" s="215"/>
      <c r="W6" s="215"/>
    </row>
    <row r="7" spans="1:23" ht="39.75" customHeight="1">
      <c r="A7" s="216"/>
      <c r="B7" s="148"/>
      <c r="C7" s="216"/>
      <c r="D7" s="216"/>
      <c r="E7" s="178"/>
      <c r="F7" s="178"/>
      <c r="G7" s="178"/>
      <c r="H7" s="178"/>
      <c r="I7" s="148"/>
      <c r="J7" s="20" t="s">
        <v>59</v>
      </c>
      <c r="K7" s="20" t="s">
        <v>245</v>
      </c>
      <c r="L7" s="178"/>
      <c r="M7" s="178"/>
      <c r="N7" s="178"/>
      <c r="O7" s="178"/>
      <c r="P7" s="178"/>
      <c r="Q7" s="178"/>
      <c r="R7" s="178"/>
      <c r="S7" s="178"/>
      <c r="T7" s="178"/>
      <c r="U7" s="148"/>
      <c r="V7" s="178"/>
      <c r="W7" s="178"/>
    </row>
    <row r="8" spans="1:23" ht="19.5" customHeight="1">
      <c r="A8" s="83">
        <v>1</v>
      </c>
      <c r="B8" s="83">
        <v>2</v>
      </c>
      <c r="C8" s="83">
        <v>3</v>
      </c>
      <c r="D8" s="83">
        <v>4</v>
      </c>
      <c r="E8" s="83">
        <v>5</v>
      </c>
      <c r="F8" s="83">
        <v>6</v>
      </c>
      <c r="G8" s="83">
        <v>7</v>
      </c>
      <c r="H8" s="83">
        <v>8</v>
      </c>
      <c r="I8" s="83">
        <v>9</v>
      </c>
      <c r="J8" s="83">
        <v>10</v>
      </c>
      <c r="K8" s="83">
        <v>11</v>
      </c>
      <c r="L8" s="83">
        <v>12</v>
      </c>
      <c r="M8" s="83">
        <v>13</v>
      </c>
      <c r="N8" s="83">
        <v>14</v>
      </c>
      <c r="O8" s="83">
        <v>15</v>
      </c>
      <c r="P8" s="83">
        <v>16</v>
      </c>
      <c r="Q8" s="83">
        <v>17</v>
      </c>
      <c r="R8" s="83">
        <v>18</v>
      </c>
      <c r="S8" s="83">
        <v>19</v>
      </c>
      <c r="T8" s="83">
        <v>20</v>
      </c>
      <c r="U8" s="83">
        <v>21</v>
      </c>
      <c r="V8" s="83">
        <v>22</v>
      </c>
      <c r="W8" s="83">
        <v>23</v>
      </c>
    </row>
    <row r="9" spans="1:23" ht="22.5" customHeight="1">
      <c r="A9" s="218" t="s">
        <v>246</v>
      </c>
      <c r="B9" s="218"/>
      <c r="C9" s="218"/>
      <c r="D9" s="84"/>
      <c r="E9" s="84"/>
      <c r="F9" s="84"/>
      <c r="G9" s="84"/>
      <c r="H9" s="84"/>
      <c r="I9" s="11">
        <v>60000</v>
      </c>
      <c r="J9" s="11">
        <v>60000</v>
      </c>
      <c r="K9" s="11">
        <v>60000</v>
      </c>
      <c r="L9" s="11"/>
      <c r="M9" s="11"/>
      <c r="N9" s="24"/>
      <c r="O9" s="24"/>
      <c r="P9" s="17"/>
      <c r="Q9" s="11"/>
      <c r="R9" s="11"/>
      <c r="S9" s="11"/>
      <c r="T9" s="11"/>
      <c r="U9" s="61"/>
      <c r="V9" s="11"/>
      <c r="W9" s="11"/>
    </row>
    <row r="10" spans="1:23" ht="22.5" customHeight="1">
      <c r="A10" s="84" t="s">
        <v>247</v>
      </c>
      <c r="B10" s="84" t="s">
        <v>248</v>
      </c>
      <c r="C10" s="9" t="s">
        <v>246</v>
      </c>
      <c r="D10" s="84" t="s">
        <v>72</v>
      </c>
      <c r="E10" s="84" t="s">
        <v>94</v>
      </c>
      <c r="F10" s="84" t="s">
        <v>156</v>
      </c>
      <c r="G10" s="84" t="s">
        <v>249</v>
      </c>
      <c r="H10" s="84" t="s">
        <v>250</v>
      </c>
      <c r="I10" s="11">
        <v>60000</v>
      </c>
      <c r="J10" s="11">
        <v>60000</v>
      </c>
      <c r="K10" s="11">
        <v>60000</v>
      </c>
      <c r="L10" s="11"/>
      <c r="M10" s="11"/>
      <c r="N10" s="24"/>
      <c r="O10" s="24"/>
      <c r="P10" s="17"/>
      <c r="Q10" s="11"/>
      <c r="R10" s="11"/>
      <c r="S10" s="11"/>
      <c r="T10" s="11"/>
      <c r="U10" s="61"/>
      <c r="V10" s="11"/>
      <c r="W10" s="11"/>
    </row>
    <row r="11" spans="1:23" ht="22.5" customHeight="1">
      <c r="A11" s="218" t="s">
        <v>251</v>
      </c>
      <c r="B11" s="219"/>
      <c r="C11" s="219"/>
      <c r="D11" s="12"/>
      <c r="E11" s="12"/>
      <c r="F11" s="12"/>
      <c r="G11" s="12"/>
      <c r="H11" s="12"/>
      <c r="I11" s="11">
        <v>35000</v>
      </c>
      <c r="J11" s="11">
        <v>35000</v>
      </c>
      <c r="K11" s="11">
        <v>35000</v>
      </c>
      <c r="L11" s="11"/>
      <c r="M11" s="11"/>
      <c r="N11" s="12"/>
      <c r="O11" s="12"/>
      <c r="P11" s="12"/>
      <c r="Q11" s="11"/>
      <c r="R11" s="11"/>
      <c r="S11" s="11"/>
      <c r="T11" s="11"/>
      <c r="U11" s="61"/>
      <c r="V11" s="11"/>
      <c r="W11" s="11"/>
    </row>
    <row r="12" spans="1:23" ht="22.5" customHeight="1">
      <c r="A12" s="84" t="s">
        <v>247</v>
      </c>
      <c r="B12" s="84" t="s">
        <v>252</v>
      </c>
      <c r="C12" s="9" t="s">
        <v>251</v>
      </c>
      <c r="D12" s="84" t="s">
        <v>72</v>
      </c>
      <c r="E12" s="84" t="s">
        <v>94</v>
      </c>
      <c r="F12" s="84" t="s">
        <v>156</v>
      </c>
      <c r="G12" s="84" t="s">
        <v>249</v>
      </c>
      <c r="H12" s="84" t="s">
        <v>250</v>
      </c>
      <c r="I12" s="11">
        <v>35000</v>
      </c>
      <c r="J12" s="11">
        <v>35000</v>
      </c>
      <c r="K12" s="11">
        <v>35000</v>
      </c>
      <c r="L12" s="11"/>
      <c r="M12" s="11"/>
      <c r="N12" s="12"/>
      <c r="O12" s="12"/>
      <c r="P12" s="12"/>
      <c r="Q12" s="11"/>
      <c r="R12" s="11"/>
      <c r="S12" s="11"/>
      <c r="T12" s="11"/>
      <c r="U12" s="61"/>
      <c r="V12" s="11"/>
      <c r="W12" s="11"/>
    </row>
    <row r="13" spans="1:23" ht="22.5" customHeight="1">
      <c r="A13" s="218" t="s">
        <v>253</v>
      </c>
      <c r="B13" s="219"/>
      <c r="C13" s="219"/>
      <c r="D13" s="12"/>
      <c r="E13" s="12"/>
      <c r="F13" s="12"/>
      <c r="G13" s="12"/>
      <c r="H13" s="12"/>
      <c r="I13" s="11">
        <v>70000</v>
      </c>
      <c r="J13" s="11">
        <v>70000</v>
      </c>
      <c r="K13" s="11">
        <v>70000</v>
      </c>
      <c r="L13" s="11"/>
      <c r="M13" s="11"/>
      <c r="N13" s="12"/>
      <c r="O13" s="12"/>
      <c r="P13" s="12"/>
      <c r="Q13" s="11"/>
      <c r="R13" s="11"/>
      <c r="S13" s="11"/>
      <c r="T13" s="11"/>
      <c r="U13" s="61"/>
      <c r="V13" s="11"/>
      <c r="W13" s="11"/>
    </row>
    <row r="14" spans="1:23" ht="22.5" customHeight="1">
      <c r="A14" s="84" t="s">
        <v>247</v>
      </c>
      <c r="B14" s="84" t="s">
        <v>254</v>
      </c>
      <c r="C14" s="9" t="s">
        <v>253</v>
      </c>
      <c r="D14" s="84" t="s">
        <v>72</v>
      </c>
      <c r="E14" s="84" t="s">
        <v>94</v>
      </c>
      <c r="F14" s="84" t="s">
        <v>156</v>
      </c>
      <c r="G14" s="84" t="s">
        <v>229</v>
      </c>
      <c r="H14" s="84" t="s">
        <v>230</v>
      </c>
      <c r="I14" s="11">
        <v>35000</v>
      </c>
      <c r="J14" s="11">
        <v>35000</v>
      </c>
      <c r="K14" s="11">
        <v>35000</v>
      </c>
      <c r="L14" s="11"/>
      <c r="M14" s="11"/>
      <c r="N14" s="12"/>
      <c r="O14" s="12"/>
      <c r="P14" s="12"/>
      <c r="Q14" s="11"/>
      <c r="R14" s="11"/>
      <c r="S14" s="11"/>
      <c r="T14" s="11"/>
      <c r="U14" s="61"/>
      <c r="V14" s="11"/>
      <c r="W14" s="11"/>
    </row>
    <row r="15" spans="1:23" ht="22.5" customHeight="1">
      <c r="A15" s="84" t="s">
        <v>247</v>
      </c>
      <c r="B15" s="84" t="s">
        <v>254</v>
      </c>
      <c r="C15" s="9" t="s">
        <v>253</v>
      </c>
      <c r="D15" s="84" t="s">
        <v>72</v>
      </c>
      <c r="E15" s="84" t="s">
        <v>94</v>
      </c>
      <c r="F15" s="84" t="s">
        <v>156</v>
      </c>
      <c r="G15" s="84" t="s">
        <v>227</v>
      </c>
      <c r="H15" s="84" t="s">
        <v>228</v>
      </c>
      <c r="I15" s="11">
        <v>20000</v>
      </c>
      <c r="J15" s="11">
        <v>20000</v>
      </c>
      <c r="K15" s="11">
        <v>20000</v>
      </c>
      <c r="L15" s="11"/>
      <c r="M15" s="11"/>
      <c r="N15" s="12"/>
      <c r="O15" s="12"/>
      <c r="P15" s="12"/>
      <c r="Q15" s="11"/>
      <c r="R15" s="11"/>
      <c r="S15" s="11"/>
      <c r="T15" s="11"/>
      <c r="U15" s="61"/>
      <c r="V15" s="11"/>
      <c r="W15" s="11"/>
    </row>
    <row r="16" spans="1:23" ht="22.5" customHeight="1">
      <c r="A16" s="84" t="s">
        <v>247</v>
      </c>
      <c r="B16" s="84" t="s">
        <v>254</v>
      </c>
      <c r="C16" s="9" t="s">
        <v>253</v>
      </c>
      <c r="D16" s="84" t="s">
        <v>72</v>
      </c>
      <c r="E16" s="84" t="s">
        <v>94</v>
      </c>
      <c r="F16" s="84" t="s">
        <v>156</v>
      </c>
      <c r="G16" s="84" t="s">
        <v>255</v>
      </c>
      <c r="H16" s="84" t="s">
        <v>256</v>
      </c>
      <c r="I16" s="11">
        <v>15000</v>
      </c>
      <c r="J16" s="11">
        <v>15000</v>
      </c>
      <c r="K16" s="11">
        <v>15000</v>
      </c>
      <c r="L16" s="11"/>
      <c r="M16" s="11"/>
      <c r="N16" s="12"/>
      <c r="O16" s="12"/>
      <c r="P16" s="12"/>
      <c r="Q16" s="11"/>
      <c r="R16" s="11"/>
      <c r="S16" s="11"/>
      <c r="T16" s="11"/>
      <c r="U16" s="61"/>
      <c r="V16" s="11"/>
      <c r="W16" s="11"/>
    </row>
    <row r="17" spans="1:23" ht="22.5" customHeight="1">
      <c r="A17" s="218" t="s">
        <v>257</v>
      </c>
      <c r="B17" s="219"/>
      <c r="C17" s="219"/>
      <c r="D17" s="12"/>
      <c r="E17" s="12"/>
      <c r="F17" s="12"/>
      <c r="G17" s="12"/>
      <c r="H17" s="12"/>
      <c r="I17" s="11">
        <v>30000</v>
      </c>
      <c r="J17" s="11">
        <v>30000</v>
      </c>
      <c r="K17" s="11">
        <v>30000</v>
      </c>
      <c r="L17" s="11"/>
      <c r="M17" s="11"/>
      <c r="N17" s="12"/>
      <c r="O17" s="12"/>
      <c r="P17" s="12"/>
      <c r="Q17" s="11"/>
      <c r="R17" s="11"/>
      <c r="S17" s="11"/>
      <c r="T17" s="11"/>
      <c r="U17" s="61"/>
      <c r="V17" s="11"/>
      <c r="W17" s="11"/>
    </row>
    <row r="18" spans="1:23" ht="22.5" customHeight="1">
      <c r="A18" s="84" t="s">
        <v>247</v>
      </c>
      <c r="B18" s="84" t="s">
        <v>258</v>
      </c>
      <c r="C18" s="9" t="s">
        <v>257</v>
      </c>
      <c r="D18" s="84" t="s">
        <v>72</v>
      </c>
      <c r="E18" s="84" t="s">
        <v>94</v>
      </c>
      <c r="F18" s="84" t="s">
        <v>156</v>
      </c>
      <c r="G18" s="84" t="s">
        <v>229</v>
      </c>
      <c r="H18" s="84" t="s">
        <v>230</v>
      </c>
      <c r="I18" s="11">
        <v>10000</v>
      </c>
      <c r="J18" s="11">
        <v>10000</v>
      </c>
      <c r="K18" s="11">
        <v>10000</v>
      </c>
      <c r="L18" s="11"/>
      <c r="M18" s="11"/>
      <c r="N18" s="12"/>
      <c r="O18" s="12"/>
      <c r="P18" s="12"/>
      <c r="Q18" s="11"/>
      <c r="R18" s="11"/>
      <c r="S18" s="11"/>
      <c r="T18" s="11"/>
      <c r="U18" s="61"/>
      <c r="V18" s="11"/>
      <c r="W18" s="11"/>
    </row>
    <row r="19" spans="1:23" ht="22.5" customHeight="1">
      <c r="A19" s="84" t="s">
        <v>247</v>
      </c>
      <c r="B19" s="84" t="s">
        <v>258</v>
      </c>
      <c r="C19" s="9" t="s">
        <v>257</v>
      </c>
      <c r="D19" s="84" t="s">
        <v>72</v>
      </c>
      <c r="E19" s="84" t="s">
        <v>94</v>
      </c>
      <c r="F19" s="84" t="s">
        <v>156</v>
      </c>
      <c r="G19" s="84" t="s">
        <v>227</v>
      </c>
      <c r="H19" s="84" t="s">
        <v>228</v>
      </c>
      <c r="I19" s="11">
        <v>4400</v>
      </c>
      <c r="J19" s="11">
        <v>4400</v>
      </c>
      <c r="K19" s="11">
        <v>4400</v>
      </c>
      <c r="L19" s="11"/>
      <c r="M19" s="11"/>
      <c r="N19" s="12"/>
      <c r="O19" s="12"/>
      <c r="P19" s="12"/>
      <c r="Q19" s="11"/>
      <c r="R19" s="11"/>
      <c r="S19" s="11"/>
      <c r="T19" s="11"/>
      <c r="U19" s="61"/>
      <c r="V19" s="11"/>
      <c r="W19" s="11"/>
    </row>
    <row r="20" spans="1:23" ht="22.5" customHeight="1">
      <c r="A20" s="84" t="s">
        <v>247</v>
      </c>
      <c r="B20" s="84" t="s">
        <v>258</v>
      </c>
      <c r="C20" s="9" t="s">
        <v>257</v>
      </c>
      <c r="D20" s="84" t="s">
        <v>72</v>
      </c>
      <c r="E20" s="84" t="s">
        <v>94</v>
      </c>
      <c r="F20" s="84" t="s">
        <v>156</v>
      </c>
      <c r="G20" s="84" t="s">
        <v>259</v>
      </c>
      <c r="H20" s="84" t="s">
        <v>260</v>
      </c>
      <c r="I20" s="11">
        <v>15600</v>
      </c>
      <c r="J20" s="11">
        <v>15600</v>
      </c>
      <c r="K20" s="11">
        <v>15600</v>
      </c>
      <c r="L20" s="11"/>
      <c r="M20" s="11"/>
      <c r="N20" s="12"/>
      <c r="O20" s="12"/>
      <c r="P20" s="12"/>
      <c r="Q20" s="11"/>
      <c r="R20" s="11"/>
      <c r="S20" s="11"/>
      <c r="T20" s="11"/>
      <c r="U20" s="61"/>
      <c r="V20" s="11"/>
      <c r="W20" s="11"/>
    </row>
    <row r="21" spans="1:23" ht="22.5" customHeight="1">
      <c r="A21" s="176" t="s">
        <v>104</v>
      </c>
      <c r="B21" s="220"/>
      <c r="C21" s="220"/>
      <c r="D21" s="220"/>
      <c r="E21" s="220"/>
      <c r="F21" s="220"/>
      <c r="G21" s="220"/>
      <c r="H21" s="221"/>
      <c r="I21" s="11">
        <v>195000</v>
      </c>
      <c r="J21" s="11">
        <v>195000</v>
      </c>
      <c r="K21" s="85">
        <v>195000</v>
      </c>
      <c r="L21" s="11"/>
      <c r="M21" s="11"/>
      <c r="N21" s="17"/>
      <c r="O21" s="17"/>
      <c r="P21" s="17"/>
      <c r="Q21" s="11"/>
      <c r="R21" s="11"/>
      <c r="S21" s="11"/>
      <c r="T21" s="11"/>
      <c r="U21" s="86"/>
      <c r="V21" s="11"/>
      <c r="W21" s="11"/>
    </row>
  </sheetData>
  <mergeCells count="32">
    <mergeCell ref="J5:K6"/>
    <mergeCell ref="S5:S7"/>
    <mergeCell ref="T5:T7"/>
    <mergeCell ref="U5:U7"/>
    <mergeCell ref="V5:V7"/>
    <mergeCell ref="W5:W7"/>
    <mergeCell ref="N5:N7"/>
    <mergeCell ref="O5:O7"/>
    <mergeCell ref="P5:P7"/>
    <mergeCell ref="Q4:Q7"/>
    <mergeCell ref="R5:R7"/>
    <mergeCell ref="A9:C9"/>
    <mergeCell ref="A11:C11"/>
    <mergeCell ref="A13:C13"/>
    <mergeCell ref="A17:C17"/>
    <mergeCell ref="A21:H21"/>
    <mergeCell ref="A2:W2"/>
    <mergeCell ref="A3:H3"/>
    <mergeCell ref="J4:M4"/>
    <mergeCell ref="N4:P4"/>
    <mergeCell ref="R4:W4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</mergeCells>
  <phoneticPr fontId="2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K49"/>
  <sheetViews>
    <sheetView showZeros="0" topLeftCell="A4" workbookViewId="0"/>
  </sheetViews>
  <sheetFormatPr defaultColWidth="10.75" defaultRowHeight="12" customHeight="1"/>
  <cols>
    <col min="1" max="1" width="40" customWidth="1"/>
    <col min="2" max="2" width="22.625" customWidth="1"/>
    <col min="3" max="3" width="56" customWidth="1"/>
    <col min="4" max="6" width="21.25" customWidth="1"/>
    <col min="7" max="7" width="14" customWidth="1"/>
    <col min="8" max="8" width="19.875" customWidth="1"/>
    <col min="9" max="10" width="14" customWidth="1"/>
    <col min="11" max="11" width="32.125" customWidth="1"/>
  </cols>
  <sheetData>
    <row r="1" spans="1:11" ht="15" customHeight="1">
      <c r="K1" s="57" t="s">
        <v>261</v>
      </c>
    </row>
    <row r="2" spans="1:11" ht="36.75" customHeight="1">
      <c r="A2" s="141" t="s">
        <v>262</v>
      </c>
      <c r="B2" s="204"/>
      <c r="C2" s="205"/>
      <c r="D2" s="205"/>
      <c r="E2" s="205"/>
      <c r="F2" s="205"/>
      <c r="G2" s="204"/>
      <c r="H2" s="205"/>
      <c r="I2" s="204"/>
      <c r="J2" s="204"/>
      <c r="K2" s="205"/>
    </row>
    <row r="3" spans="1:11" ht="17.25" customHeight="1">
      <c r="A3" s="226" t="str">
        <f>"单位名称："&amp;"德钦县计划生育协会"</f>
        <v>单位名称：德钦县计划生育协会</v>
      </c>
      <c r="B3" s="227"/>
      <c r="C3" s="228"/>
      <c r="D3" s="229"/>
      <c r="E3" s="229"/>
      <c r="F3" s="229"/>
      <c r="G3" s="229"/>
      <c r="H3" s="229"/>
      <c r="I3" s="229"/>
    </row>
    <row r="4" spans="1:11" ht="44.25" customHeight="1">
      <c r="A4" s="20" t="s">
        <v>263</v>
      </c>
      <c r="B4" s="25" t="s">
        <v>177</v>
      </c>
      <c r="C4" s="20" t="s">
        <v>264</v>
      </c>
      <c r="D4" s="20" t="s">
        <v>265</v>
      </c>
      <c r="E4" s="20" t="s">
        <v>266</v>
      </c>
      <c r="F4" s="20" t="s">
        <v>267</v>
      </c>
      <c r="G4" s="25" t="s">
        <v>268</v>
      </c>
      <c r="H4" s="20" t="s">
        <v>269</v>
      </c>
      <c r="I4" s="25" t="s">
        <v>270</v>
      </c>
      <c r="J4" s="25" t="s">
        <v>271</v>
      </c>
      <c r="K4" s="20" t="s">
        <v>272</v>
      </c>
    </row>
    <row r="5" spans="1:11" ht="19.5" customHeight="1">
      <c r="A5" s="77">
        <v>1</v>
      </c>
      <c r="B5" s="77">
        <v>2</v>
      </c>
      <c r="C5" s="77">
        <v>3</v>
      </c>
      <c r="D5" s="77">
        <v>4</v>
      </c>
      <c r="E5" s="77">
        <v>5</v>
      </c>
      <c r="F5" s="77">
        <v>6</v>
      </c>
      <c r="G5" s="77">
        <v>7</v>
      </c>
      <c r="H5" s="77">
        <v>8</v>
      </c>
      <c r="I5" s="77">
        <v>9</v>
      </c>
      <c r="J5" s="77">
        <v>10</v>
      </c>
      <c r="K5" s="77">
        <v>11</v>
      </c>
    </row>
    <row r="6" spans="1:11" ht="22.5" customHeight="1">
      <c r="A6" s="78" t="s">
        <v>72</v>
      </c>
      <c r="B6" s="26"/>
      <c r="C6" s="26"/>
      <c r="D6" s="26"/>
      <c r="E6" s="26"/>
      <c r="F6" s="78"/>
      <c r="G6" s="26"/>
      <c r="H6" s="78"/>
      <c r="I6" s="26"/>
      <c r="J6" s="26"/>
      <c r="K6" s="78"/>
    </row>
    <row r="7" spans="1:11" ht="22.5" customHeight="1">
      <c r="A7" s="78" t="str">
        <f>"   "&amp;"计划生育家庭帮扶项目经费"</f>
        <v>计划生育家庭帮扶项目经费</v>
      </c>
      <c r="B7" s="10" t="s">
        <v>248</v>
      </c>
      <c r="C7" s="79" t="s">
        <v>273</v>
      </c>
      <c r="D7" s="80"/>
      <c r="E7" s="80"/>
      <c r="F7" s="80"/>
      <c r="G7" s="81"/>
      <c r="H7" s="80"/>
      <c r="I7" s="81"/>
      <c r="J7" s="81"/>
      <c r="K7" s="80"/>
    </row>
    <row r="8" spans="1:11" ht="22.5" customHeight="1">
      <c r="A8" s="78"/>
      <c r="B8" s="10"/>
      <c r="C8" s="79"/>
      <c r="D8" s="80" t="s">
        <v>274</v>
      </c>
      <c r="E8" s="80" t="s">
        <v>275</v>
      </c>
      <c r="F8" s="80" t="s">
        <v>276</v>
      </c>
      <c r="G8" s="81" t="s">
        <v>277</v>
      </c>
      <c r="H8" s="80" t="s">
        <v>278</v>
      </c>
      <c r="I8" s="81" t="s">
        <v>279</v>
      </c>
      <c r="J8" s="81" t="s">
        <v>280</v>
      </c>
      <c r="K8" s="80" t="s">
        <v>281</v>
      </c>
    </row>
    <row r="9" spans="1:11" ht="22.5" customHeight="1">
      <c r="A9" s="12"/>
      <c r="B9" s="12"/>
      <c r="C9" s="12"/>
      <c r="D9" s="80" t="s">
        <v>274</v>
      </c>
      <c r="E9" s="80" t="s">
        <v>275</v>
      </c>
      <c r="F9" s="80" t="s">
        <v>282</v>
      </c>
      <c r="G9" s="81" t="s">
        <v>277</v>
      </c>
      <c r="H9" s="80" t="s">
        <v>283</v>
      </c>
      <c r="I9" s="81" t="s">
        <v>284</v>
      </c>
      <c r="J9" s="81" t="s">
        <v>280</v>
      </c>
      <c r="K9" s="80" t="s">
        <v>285</v>
      </c>
    </row>
    <row r="10" spans="1:11" ht="22.5" customHeight="1">
      <c r="A10" s="12"/>
      <c r="B10" s="12"/>
      <c r="C10" s="12"/>
      <c r="D10" s="80" t="s">
        <v>274</v>
      </c>
      <c r="E10" s="80" t="s">
        <v>275</v>
      </c>
      <c r="F10" s="80" t="s">
        <v>286</v>
      </c>
      <c r="G10" s="81" t="s">
        <v>277</v>
      </c>
      <c r="H10" s="80" t="s">
        <v>283</v>
      </c>
      <c r="I10" s="81" t="s">
        <v>284</v>
      </c>
      <c r="J10" s="81" t="s">
        <v>280</v>
      </c>
      <c r="K10" s="80" t="s">
        <v>287</v>
      </c>
    </row>
    <row r="11" spans="1:11" ht="22.5" customHeight="1">
      <c r="A11" s="12"/>
      <c r="B11" s="12"/>
      <c r="C11" s="12"/>
      <c r="D11" s="80" t="s">
        <v>274</v>
      </c>
      <c r="E11" s="80" t="s">
        <v>288</v>
      </c>
      <c r="F11" s="80" t="s">
        <v>289</v>
      </c>
      <c r="G11" s="81" t="s">
        <v>290</v>
      </c>
      <c r="H11" s="80" t="s">
        <v>291</v>
      </c>
      <c r="I11" s="81" t="s">
        <v>292</v>
      </c>
      <c r="J11" s="81" t="s">
        <v>280</v>
      </c>
      <c r="K11" s="80" t="s">
        <v>293</v>
      </c>
    </row>
    <row r="12" spans="1:11" ht="22.5" customHeight="1">
      <c r="A12" s="12"/>
      <c r="B12" s="12"/>
      <c r="C12" s="12"/>
      <c r="D12" s="80" t="s">
        <v>274</v>
      </c>
      <c r="E12" s="80" t="s">
        <v>294</v>
      </c>
      <c r="F12" s="80" t="s">
        <v>295</v>
      </c>
      <c r="G12" s="81" t="s">
        <v>290</v>
      </c>
      <c r="H12" s="80" t="s">
        <v>296</v>
      </c>
      <c r="I12" s="81" t="s">
        <v>297</v>
      </c>
      <c r="J12" s="81" t="s">
        <v>298</v>
      </c>
      <c r="K12" s="80" t="s">
        <v>299</v>
      </c>
    </row>
    <row r="13" spans="1:11" ht="22.5" customHeight="1">
      <c r="A13" s="12"/>
      <c r="B13" s="12"/>
      <c r="C13" s="12"/>
      <c r="D13" s="80" t="s">
        <v>274</v>
      </c>
      <c r="E13" s="80" t="s">
        <v>300</v>
      </c>
      <c r="F13" s="80" t="s">
        <v>301</v>
      </c>
      <c r="G13" s="81" t="s">
        <v>290</v>
      </c>
      <c r="H13" s="80" t="s">
        <v>302</v>
      </c>
      <c r="I13" s="81" t="s">
        <v>303</v>
      </c>
      <c r="J13" s="81" t="s">
        <v>280</v>
      </c>
      <c r="K13" s="80" t="s">
        <v>273</v>
      </c>
    </row>
    <row r="14" spans="1:11" ht="22.5" customHeight="1">
      <c r="A14" s="12"/>
      <c r="B14" s="12"/>
      <c r="C14" s="12"/>
      <c r="D14" s="80" t="s">
        <v>304</v>
      </c>
      <c r="E14" s="80" t="s">
        <v>305</v>
      </c>
      <c r="F14" s="80" t="s">
        <v>306</v>
      </c>
      <c r="G14" s="81" t="s">
        <v>290</v>
      </c>
      <c r="H14" s="80" t="s">
        <v>307</v>
      </c>
      <c r="I14" s="81" t="s">
        <v>297</v>
      </c>
      <c r="J14" s="81" t="s">
        <v>298</v>
      </c>
      <c r="K14" s="80" t="s">
        <v>308</v>
      </c>
    </row>
    <row r="15" spans="1:11" ht="22.5" customHeight="1">
      <c r="A15" s="12"/>
      <c r="B15" s="12"/>
      <c r="C15" s="12"/>
      <c r="D15" s="80" t="s">
        <v>304</v>
      </c>
      <c r="E15" s="80" t="s">
        <v>305</v>
      </c>
      <c r="F15" s="80" t="s">
        <v>309</v>
      </c>
      <c r="G15" s="81" t="s">
        <v>290</v>
      </c>
      <c r="H15" s="80" t="s">
        <v>310</v>
      </c>
      <c r="I15" s="81" t="s">
        <v>292</v>
      </c>
      <c r="J15" s="81" t="s">
        <v>298</v>
      </c>
      <c r="K15" s="80" t="s">
        <v>311</v>
      </c>
    </row>
    <row r="16" spans="1:11" ht="22.5" customHeight="1">
      <c r="A16" s="12"/>
      <c r="B16" s="12"/>
      <c r="C16" s="12"/>
      <c r="D16" s="80" t="s">
        <v>312</v>
      </c>
      <c r="E16" s="80" t="s">
        <v>313</v>
      </c>
      <c r="F16" s="80" t="s">
        <v>314</v>
      </c>
      <c r="G16" s="81" t="s">
        <v>290</v>
      </c>
      <c r="H16" s="80" t="s">
        <v>315</v>
      </c>
      <c r="I16" s="81" t="s">
        <v>292</v>
      </c>
      <c r="J16" s="81" t="s">
        <v>298</v>
      </c>
      <c r="K16" s="80" t="s">
        <v>316</v>
      </c>
    </row>
    <row r="17" spans="1:11" ht="22.5" customHeight="1">
      <c r="A17" s="78" t="str">
        <f>"   "&amp;"计划生育家庭意外伤害保险补贴经费"</f>
        <v>计划生育家庭意外伤害保险补贴经费</v>
      </c>
      <c r="B17" s="10" t="s">
        <v>252</v>
      </c>
      <c r="C17" s="79" t="s">
        <v>317</v>
      </c>
      <c r="D17" s="12"/>
      <c r="E17" s="12"/>
      <c r="F17" s="12"/>
      <c r="G17" s="12"/>
      <c r="H17" s="12"/>
      <c r="I17" s="12"/>
      <c r="J17" s="12"/>
      <c r="K17" s="12"/>
    </row>
    <row r="18" spans="1:11" ht="22.5" customHeight="1">
      <c r="A18" s="12"/>
      <c r="B18" s="12"/>
      <c r="C18" s="12"/>
      <c r="D18" s="80" t="s">
        <v>274</v>
      </c>
      <c r="E18" s="80" t="s">
        <v>275</v>
      </c>
      <c r="F18" s="80" t="s">
        <v>318</v>
      </c>
      <c r="G18" s="81" t="s">
        <v>277</v>
      </c>
      <c r="H18" s="80" t="s">
        <v>319</v>
      </c>
      <c r="I18" s="81" t="s">
        <v>284</v>
      </c>
      <c r="J18" s="81" t="s">
        <v>280</v>
      </c>
      <c r="K18" s="80" t="s">
        <v>320</v>
      </c>
    </row>
    <row r="19" spans="1:11" ht="22.5" customHeight="1">
      <c r="A19" s="12"/>
      <c r="B19" s="12"/>
      <c r="C19" s="12"/>
      <c r="D19" s="80" t="s">
        <v>274</v>
      </c>
      <c r="E19" s="80" t="s">
        <v>275</v>
      </c>
      <c r="F19" s="80" t="s">
        <v>321</v>
      </c>
      <c r="G19" s="81" t="s">
        <v>277</v>
      </c>
      <c r="H19" s="80" t="s">
        <v>322</v>
      </c>
      <c r="I19" s="81" t="s">
        <v>323</v>
      </c>
      <c r="J19" s="81" t="s">
        <v>280</v>
      </c>
      <c r="K19" s="80" t="s">
        <v>324</v>
      </c>
    </row>
    <row r="20" spans="1:11" ht="22.5" customHeight="1">
      <c r="A20" s="12"/>
      <c r="B20" s="12"/>
      <c r="C20" s="12"/>
      <c r="D20" s="80" t="s">
        <v>274</v>
      </c>
      <c r="E20" s="80" t="s">
        <v>288</v>
      </c>
      <c r="F20" s="80" t="s">
        <v>325</v>
      </c>
      <c r="G20" s="81" t="s">
        <v>290</v>
      </c>
      <c r="H20" s="80" t="s">
        <v>291</v>
      </c>
      <c r="I20" s="81" t="s">
        <v>292</v>
      </c>
      <c r="J20" s="81" t="s">
        <v>280</v>
      </c>
      <c r="K20" s="80" t="s">
        <v>326</v>
      </c>
    </row>
    <row r="21" spans="1:11" ht="22.5" customHeight="1">
      <c r="A21" s="12"/>
      <c r="B21" s="12"/>
      <c r="C21" s="12"/>
      <c r="D21" s="80" t="s">
        <v>274</v>
      </c>
      <c r="E21" s="80" t="s">
        <v>288</v>
      </c>
      <c r="F21" s="80" t="s">
        <v>327</v>
      </c>
      <c r="G21" s="81" t="s">
        <v>290</v>
      </c>
      <c r="H21" s="80" t="s">
        <v>291</v>
      </c>
      <c r="I21" s="81" t="s">
        <v>292</v>
      </c>
      <c r="J21" s="81" t="s">
        <v>280</v>
      </c>
      <c r="K21" s="80" t="s">
        <v>328</v>
      </c>
    </row>
    <row r="22" spans="1:11" ht="22.5" customHeight="1">
      <c r="A22" s="12"/>
      <c r="B22" s="12"/>
      <c r="C22" s="12"/>
      <c r="D22" s="80" t="s">
        <v>274</v>
      </c>
      <c r="E22" s="80" t="s">
        <v>294</v>
      </c>
      <c r="F22" s="80" t="s">
        <v>329</v>
      </c>
      <c r="G22" s="81" t="s">
        <v>290</v>
      </c>
      <c r="H22" s="80" t="s">
        <v>296</v>
      </c>
      <c r="I22" s="81" t="s">
        <v>297</v>
      </c>
      <c r="J22" s="81" t="s">
        <v>298</v>
      </c>
      <c r="K22" s="80" t="s">
        <v>330</v>
      </c>
    </row>
    <row r="23" spans="1:11" ht="22.5" customHeight="1">
      <c r="A23" s="12"/>
      <c r="B23" s="12"/>
      <c r="C23" s="12"/>
      <c r="D23" s="80" t="s">
        <v>274</v>
      </c>
      <c r="E23" s="80" t="s">
        <v>294</v>
      </c>
      <c r="F23" s="80" t="s">
        <v>331</v>
      </c>
      <c r="G23" s="81" t="s">
        <v>290</v>
      </c>
      <c r="H23" s="80" t="s">
        <v>296</v>
      </c>
      <c r="I23" s="81" t="s">
        <v>297</v>
      </c>
      <c r="J23" s="81" t="s">
        <v>298</v>
      </c>
      <c r="K23" s="80" t="s">
        <v>332</v>
      </c>
    </row>
    <row r="24" spans="1:11" ht="22.5" customHeight="1">
      <c r="A24" s="12"/>
      <c r="B24" s="12"/>
      <c r="C24" s="12"/>
      <c r="D24" s="80" t="s">
        <v>274</v>
      </c>
      <c r="E24" s="80" t="s">
        <v>300</v>
      </c>
      <c r="F24" s="80" t="s">
        <v>301</v>
      </c>
      <c r="G24" s="81" t="s">
        <v>290</v>
      </c>
      <c r="H24" s="80" t="s">
        <v>333</v>
      </c>
      <c r="I24" s="81" t="s">
        <v>303</v>
      </c>
      <c r="J24" s="81" t="s">
        <v>280</v>
      </c>
      <c r="K24" s="80" t="s">
        <v>334</v>
      </c>
    </row>
    <row r="25" spans="1:11" ht="22.5" customHeight="1">
      <c r="A25" s="12"/>
      <c r="B25" s="12"/>
      <c r="C25" s="12"/>
      <c r="D25" s="80" t="s">
        <v>304</v>
      </c>
      <c r="E25" s="80" t="s">
        <v>305</v>
      </c>
      <c r="F25" s="80" t="s">
        <v>335</v>
      </c>
      <c r="G25" s="81" t="s">
        <v>290</v>
      </c>
      <c r="H25" s="80" t="s">
        <v>336</v>
      </c>
      <c r="I25" s="81" t="s">
        <v>297</v>
      </c>
      <c r="J25" s="81" t="s">
        <v>298</v>
      </c>
      <c r="K25" s="80" t="s">
        <v>335</v>
      </c>
    </row>
    <row r="26" spans="1:11" ht="22.5" customHeight="1">
      <c r="A26" s="12"/>
      <c r="B26" s="12"/>
      <c r="C26" s="12"/>
      <c r="D26" s="80" t="s">
        <v>304</v>
      </c>
      <c r="E26" s="80" t="s">
        <v>305</v>
      </c>
      <c r="F26" s="80" t="s">
        <v>337</v>
      </c>
      <c r="G26" s="81" t="s">
        <v>290</v>
      </c>
      <c r="H26" s="80" t="s">
        <v>338</v>
      </c>
      <c r="I26" s="81" t="s">
        <v>297</v>
      </c>
      <c r="J26" s="81" t="s">
        <v>298</v>
      </c>
      <c r="K26" s="80" t="s">
        <v>337</v>
      </c>
    </row>
    <row r="27" spans="1:11" ht="22.5" customHeight="1">
      <c r="A27" s="12"/>
      <c r="B27" s="12"/>
      <c r="C27" s="12"/>
      <c r="D27" s="80" t="s">
        <v>312</v>
      </c>
      <c r="E27" s="80" t="s">
        <v>313</v>
      </c>
      <c r="F27" s="80" t="s">
        <v>339</v>
      </c>
      <c r="G27" s="81" t="s">
        <v>290</v>
      </c>
      <c r="H27" s="80" t="s">
        <v>310</v>
      </c>
      <c r="I27" s="81" t="s">
        <v>292</v>
      </c>
      <c r="J27" s="81" t="s">
        <v>298</v>
      </c>
      <c r="K27" s="80" t="s">
        <v>340</v>
      </c>
    </row>
    <row r="28" spans="1:11" ht="22.5" customHeight="1">
      <c r="A28" s="78" t="str">
        <f>"   "&amp;"计划生育宣传教育培训经费"</f>
        <v>计划生育宣传教育培训经费</v>
      </c>
      <c r="B28" s="10" t="s">
        <v>254</v>
      </c>
      <c r="C28" s="79" t="s">
        <v>341</v>
      </c>
      <c r="D28" s="12"/>
      <c r="E28" s="12"/>
      <c r="F28" s="12"/>
      <c r="G28" s="12"/>
      <c r="H28" s="12"/>
      <c r="I28" s="12"/>
      <c r="J28" s="12"/>
      <c r="K28" s="12"/>
    </row>
    <row r="29" spans="1:11" ht="22.5" customHeight="1">
      <c r="A29" s="12"/>
      <c r="B29" s="12"/>
      <c r="C29" s="12"/>
      <c r="D29" s="80" t="s">
        <v>274</v>
      </c>
      <c r="E29" s="80" t="s">
        <v>275</v>
      </c>
      <c r="F29" s="80" t="s">
        <v>342</v>
      </c>
      <c r="G29" s="81" t="s">
        <v>277</v>
      </c>
      <c r="H29" s="80" t="s">
        <v>343</v>
      </c>
      <c r="I29" s="81" t="s">
        <v>279</v>
      </c>
      <c r="J29" s="81" t="s">
        <v>280</v>
      </c>
      <c r="K29" s="80" t="s">
        <v>344</v>
      </c>
    </row>
    <row r="30" spans="1:11" ht="22.5" customHeight="1">
      <c r="A30" s="12"/>
      <c r="B30" s="12"/>
      <c r="C30" s="12"/>
      <c r="D30" s="80" t="s">
        <v>274</v>
      </c>
      <c r="E30" s="80" t="s">
        <v>275</v>
      </c>
      <c r="F30" s="80" t="s">
        <v>345</v>
      </c>
      <c r="G30" s="81" t="s">
        <v>277</v>
      </c>
      <c r="H30" s="80" t="s">
        <v>278</v>
      </c>
      <c r="I30" s="81" t="s">
        <v>279</v>
      </c>
      <c r="J30" s="81" t="s">
        <v>280</v>
      </c>
      <c r="K30" s="80" t="s">
        <v>346</v>
      </c>
    </row>
    <row r="31" spans="1:11" ht="22.5" customHeight="1">
      <c r="A31" s="12"/>
      <c r="B31" s="12"/>
      <c r="C31" s="12"/>
      <c r="D31" s="80" t="s">
        <v>274</v>
      </c>
      <c r="E31" s="80" t="s">
        <v>275</v>
      </c>
      <c r="F31" s="80" t="s">
        <v>347</v>
      </c>
      <c r="G31" s="81" t="s">
        <v>277</v>
      </c>
      <c r="H31" s="80" t="s">
        <v>348</v>
      </c>
      <c r="I31" s="81" t="s">
        <v>349</v>
      </c>
      <c r="J31" s="81" t="s">
        <v>280</v>
      </c>
      <c r="K31" s="80" t="s">
        <v>350</v>
      </c>
    </row>
    <row r="32" spans="1:11" ht="22.5" customHeight="1">
      <c r="A32" s="12"/>
      <c r="B32" s="12"/>
      <c r="C32" s="12"/>
      <c r="D32" s="80" t="s">
        <v>274</v>
      </c>
      <c r="E32" s="80" t="s">
        <v>275</v>
      </c>
      <c r="F32" s="80" t="s">
        <v>351</v>
      </c>
      <c r="G32" s="81" t="s">
        <v>277</v>
      </c>
      <c r="H32" s="80" t="s">
        <v>352</v>
      </c>
      <c r="I32" s="81" t="s">
        <v>349</v>
      </c>
      <c r="J32" s="81" t="s">
        <v>280</v>
      </c>
      <c r="K32" s="80" t="s">
        <v>353</v>
      </c>
    </row>
    <row r="33" spans="1:11" ht="22.5" customHeight="1">
      <c r="A33" s="12"/>
      <c r="B33" s="12"/>
      <c r="C33" s="12"/>
      <c r="D33" s="80" t="s">
        <v>274</v>
      </c>
      <c r="E33" s="80" t="s">
        <v>275</v>
      </c>
      <c r="F33" s="80" t="s">
        <v>354</v>
      </c>
      <c r="G33" s="81" t="s">
        <v>277</v>
      </c>
      <c r="H33" s="80" t="s">
        <v>148</v>
      </c>
      <c r="I33" s="81" t="s">
        <v>355</v>
      </c>
      <c r="J33" s="81" t="s">
        <v>280</v>
      </c>
      <c r="K33" s="80" t="s">
        <v>356</v>
      </c>
    </row>
    <row r="34" spans="1:11" ht="22.5" customHeight="1">
      <c r="A34" s="12"/>
      <c r="B34" s="12"/>
      <c r="C34" s="12"/>
      <c r="D34" s="80" t="s">
        <v>274</v>
      </c>
      <c r="E34" s="80" t="s">
        <v>275</v>
      </c>
      <c r="F34" s="80" t="s">
        <v>357</v>
      </c>
      <c r="G34" s="81" t="s">
        <v>277</v>
      </c>
      <c r="H34" s="80" t="s">
        <v>358</v>
      </c>
      <c r="I34" s="81" t="s">
        <v>359</v>
      </c>
      <c r="J34" s="81" t="s">
        <v>280</v>
      </c>
      <c r="K34" s="80" t="s">
        <v>360</v>
      </c>
    </row>
    <row r="35" spans="1:11" ht="22.5" customHeight="1">
      <c r="A35" s="12"/>
      <c r="B35" s="12"/>
      <c r="C35" s="12"/>
      <c r="D35" s="80" t="s">
        <v>274</v>
      </c>
      <c r="E35" s="80" t="s">
        <v>288</v>
      </c>
      <c r="F35" s="80" t="s">
        <v>361</v>
      </c>
      <c r="G35" s="81" t="s">
        <v>277</v>
      </c>
      <c r="H35" s="80" t="s">
        <v>310</v>
      </c>
      <c r="I35" s="81" t="s">
        <v>292</v>
      </c>
      <c r="J35" s="81" t="s">
        <v>280</v>
      </c>
      <c r="K35" s="80" t="s">
        <v>362</v>
      </c>
    </row>
    <row r="36" spans="1:11" ht="22.5" customHeight="1">
      <c r="A36" s="12"/>
      <c r="B36" s="12"/>
      <c r="C36" s="12"/>
      <c r="D36" s="80" t="s">
        <v>274</v>
      </c>
      <c r="E36" s="80" t="s">
        <v>294</v>
      </c>
      <c r="F36" s="80" t="s">
        <v>363</v>
      </c>
      <c r="G36" s="81" t="s">
        <v>290</v>
      </c>
      <c r="H36" s="80" t="s">
        <v>296</v>
      </c>
      <c r="I36" s="81" t="s">
        <v>364</v>
      </c>
      <c r="J36" s="81" t="s">
        <v>298</v>
      </c>
      <c r="K36" s="80" t="s">
        <v>365</v>
      </c>
    </row>
    <row r="37" spans="1:11" ht="22.5" customHeight="1">
      <c r="A37" s="12"/>
      <c r="B37" s="12"/>
      <c r="C37" s="12"/>
      <c r="D37" s="80" t="s">
        <v>274</v>
      </c>
      <c r="E37" s="80" t="s">
        <v>300</v>
      </c>
      <c r="F37" s="80" t="s">
        <v>366</v>
      </c>
      <c r="G37" s="81" t="s">
        <v>277</v>
      </c>
      <c r="H37" s="80" t="s">
        <v>367</v>
      </c>
      <c r="I37" s="81" t="s">
        <v>303</v>
      </c>
      <c r="J37" s="81" t="s">
        <v>280</v>
      </c>
      <c r="K37" s="80" t="s">
        <v>341</v>
      </c>
    </row>
    <row r="38" spans="1:11" ht="22.5" customHeight="1">
      <c r="A38" s="12"/>
      <c r="B38" s="12"/>
      <c r="C38" s="12"/>
      <c r="D38" s="80" t="s">
        <v>304</v>
      </c>
      <c r="E38" s="80" t="s">
        <v>305</v>
      </c>
      <c r="F38" s="80" t="s">
        <v>368</v>
      </c>
      <c r="G38" s="81" t="s">
        <v>290</v>
      </c>
      <c r="H38" s="80" t="s">
        <v>369</v>
      </c>
      <c r="I38" s="81" t="s">
        <v>369</v>
      </c>
      <c r="J38" s="81" t="s">
        <v>298</v>
      </c>
      <c r="K38" s="80" t="s">
        <v>370</v>
      </c>
    </row>
    <row r="39" spans="1:11" ht="22.5" customHeight="1">
      <c r="A39" s="12"/>
      <c r="B39" s="12"/>
      <c r="C39" s="12"/>
      <c r="D39" s="80" t="s">
        <v>312</v>
      </c>
      <c r="E39" s="80" t="s">
        <v>313</v>
      </c>
      <c r="F39" s="80" t="s">
        <v>371</v>
      </c>
      <c r="G39" s="81" t="s">
        <v>290</v>
      </c>
      <c r="H39" s="80" t="s">
        <v>310</v>
      </c>
      <c r="I39" s="81" t="s">
        <v>292</v>
      </c>
      <c r="J39" s="81" t="s">
        <v>298</v>
      </c>
      <c r="K39" s="80" t="s">
        <v>372</v>
      </c>
    </row>
    <row r="40" spans="1:11" ht="22.5" customHeight="1">
      <c r="A40" s="12"/>
      <c r="B40" s="12"/>
      <c r="C40" s="12"/>
      <c r="D40" s="80" t="s">
        <v>312</v>
      </c>
      <c r="E40" s="80" t="s">
        <v>313</v>
      </c>
      <c r="F40" s="80" t="s">
        <v>373</v>
      </c>
      <c r="G40" s="81" t="s">
        <v>290</v>
      </c>
      <c r="H40" s="80" t="s">
        <v>310</v>
      </c>
      <c r="I40" s="81" t="s">
        <v>292</v>
      </c>
      <c r="J40" s="81" t="s">
        <v>298</v>
      </c>
      <c r="K40" s="80" t="s">
        <v>374</v>
      </c>
    </row>
    <row r="41" spans="1:11" ht="22.5" customHeight="1">
      <c r="A41" s="78" t="str">
        <f>"   "&amp;"计生工作经费"</f>
        <v>计生工作经费</v>
      </c>
      <c r="B41" s="10" t="s">
        <v>258</v>
      </c>
      <c r="C41" s="79" t="s">
        <v>375</v>
      </c>
      <c r="D41" s="12"/>
      <c r="E41" s="12"/>
      <c r="F41" s="12"/>
      <c r="G41" s="12"/>
      <c r="H41" s="12"/>
      <c r="I41" s="12"/>
      <c r="J41" s="12"/>
      <c r="K41" s="12"/>
    </row>
    <row r="42" spans="1:11" ht="22.5" customHeight="1">
      <c r="A42" s="12"/>
      <c r="B42" s="12"/>
      <c r="C42" s="12"/>
      <c r="D42" s="80" t="s">
        <v>274</v>
      </c>
      <c r="E42" s="80" t="s">
        <v>275</v>
      </c>
      <c r="F42" s="80" t="s">
        <v>376</v>
      </c>
      <c r="G42" s="81" t="s">
        <v>290</v>
      </c>
      <c r="H42" s="80" t="s">
        <v>278</v>
      </c>
      <c r="I42" s="81" t="s">
        <v>279</v>
      </c>
      <c r="J42" s="81" t="s">
        <v>280</v>
      </c>
      <c r="K42" s="80" t="s">
        <v>377</v>
      </c>
    </row>
    <row r="43" spans="1:11" ht="22.5" customHeight="1">
      <c r="A43" s="12"/>
      <c r="B43" s="12"/>
      <c r="C43" s="12"/>
      <c r="D43" s="80" t="s">
        <v>274</v>
      </c>
      <c r="E43" s="80" t="s">
        <v>275</v>
      </c>
      <c r="F43" s="80" t="s">
        <v>378</v>
      </c>
      <c r="G43" s="81" t="s">
        <v>290</v>
      </c>
      <c r="H43" s="80" t="s">
        <v>379</v>
      </c>
      <c r="I43" s="81" t="s">
        <v>380</v>
      </c>
      <c r="J43" s="81" t="s">
        <v>280</v>
      </c>
      <c r="K43" s="80" t="s">
        <v>381</v>
      </c>
    </row>
    <row r="44" spans="1:11" ht="22.5" customHeight="1">
      <c r="A44" s="12"/>
      <c r="B44" s="12"/>
      <c r="C44" s="12"/>
      <c r="D44" s="80" t="s">
        <v>274</v>
      </c>
      <c r="E44" s="80" t="s">
        <v>288</v>
      </c>
      <c r="F44" s="80" t="s">
        <v>382</v>
      </c>
      <c r="G44" s="81" t="s">
        <v>290</v>
      </c>
      <c r="H44" s="80" t="s">
        <v>383</v>
      </c>
      <c r="I44" s="81" t="s">
        <v>297</v>
      </c>
      <c r="J44" s="81" t="s">
        <v>298</v>
      </c>
      <c r="K44" s="80" t="s">
        <v>384</v>
      </c>
    </row>
    <row r="45" spans="1:11" ht="22.5" customHeight="1">
      <c r="A45" s="12"/>
      <c r="B45" s="12"/>
      <c r="C45" s="12"/>
      <c r="D45" s="80" t="s">
        <v>274</v>
      </c>
      <c r="E45" s="80" t="s">
        <v>288</v>
      </c>
      <c r="F45" s="80" t="s">
        <v>385</v>
      </c>
      <c r="G45" s="81" t="s">
        <v>290</v>
      </c>
      <c r="H45" s="80" t="s">
        <v>386</v>
      </c>
      <c r="I45" s="81" t="s">
        <v>297</v>
      </c>
      <c r="J45" s="81" t="s">
        <v>298</v>
      </c>
      <c r="K45" s="80" t="s">
        <v>387</v>
      </c>
    </row>
    <row r="46" spans="1:11" ht="22.5" customHeight="1">
      <c r="A46" s="12"/>
      <c r="B46" s="12"/>
      <c r="C46" s="12"/>
      <c r="D46" s="80" t="s">
        <v>274</v>
      </c>
      <c r="E46" s="80" t="s">
        <v>294</v>
      </c>
      <c r="F46" s="80" t="s">
        <v>388</v>
      </c>
      <c r="G46" s="81" t="s">
        <v>290</v>
      </c>
      <c r="H46" s="80" t="s">
        <v>389</v>
      </c>
      <c r="I46" s="81" t="s">
        <v>297</v>
      </c>
      <c r="J46" s="81" t="s">
        <v>298</v>
      </c>
      <c r="K46" s="80" t="s">
        <v>388</v>
      </c>
    </row>
    <row r="47" spans="1:11" ht="22.5" customHeight="1">
      <c r="A47" s="12"/>
      <c r="B47" s="12"/>
      <c r="C47" s="12"/>
      <c r="D47" s="80" t="s">
        <v>274</v>
      </c>
      <c r="E47" s="80" t="s">
        <v>300</v>
      </c>
      <c r="F47" s="80" t="s">
        <v>366</v>
      </c>
      <c r="G47" s="81" t="s">
        <v>290</v>
      </c>
      <c r="H47" s="80" t="s">
        <v>390</v>
      </c>
      <c r="I47" s="81" t="s">
        <v>303</v>
      </c>
      <c r="J47" s="81" t="s">
        <v>280</v>
      </c>
      <c r="K47" s="80" t="s">
        <v>375</v>
      </c>
    </row>
    <row r="48" spans="1:11" ht="22.5" customHeight="1">
      <c r="A48" s="12"/>
      <c r="B48" s="12"/>
      <c r="C48" s="12"/>
      <c r="D48" s="80" t="s">
        <v>304</v>
      </c>
      <c r="E48" s="80" t="s">
        <v>305</v>
      </c>
      <c r="F48" s="80" t="s">
        <v>391</v>
      </c>
      <c r="G48" s="81" t="s">
        <v>290</v>
      </c>
      <c r="H48" s="80" t="s">
        <v>392</v>
      </c>
      <c r="I48" s="81" t="s">
        <v>297</v>
      </c>
      <c r="J48" s="81" t="s">
        <v>298</v>
      </c>
      <c r="K48" s="80" t="s">
        <v>393</v>
      </c>
    </row>
    <row r="49" spans="1:11" ht="22.5" customHeight="1">
      <c r="A49" s="12"/>
      <c r="B49" s="12"/>
      <c r="C49" s="12"/>
      <c r="D49" s="80" t="s">
        <v>312</v>
      </c>
      <c r="E49" s="80" t="s">
        <v>313</v>
      </c>
      <c r="F49" s="80" t="s">
        <v>394</v>
      </c>
      <c r="G49" s="81" t="s">
        <v>277</v>
      </c>
      <c r="H49" s="80" t="s">
        <v>315</v>
      </c>
      <c r="I49" s="81" t="s">
        <v>292</v>
      </c>
      <c r="J49" s="81" t="s">
        <v>280</v>
      </c>
      <c r="K49" s="80" t="s">
        <v>395</v>
      </c>
    </row>
  </sheetData>
  <mergeCells count="2">
    <mergeCell ref="A2:K2"/>
    <mergeCell ref="A3:I3"/>
  </mergeCells>
  <phoneticPr fontId="2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2025-03-10T01:02:00Z</dcterms:created>
  <dcterms:modified xsi:type="dcterms:W3CDTF">2025-09-09T12:45:35Z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D27AEA1BCB60453D9ADED6C0CB26098D_13</vt:lpwstr>
  </property>
  <property fmtid="{D5CDD505-2E9C-101B-9397-08002B2CF9AE}" pid="3" name="KSOProductBuildVer">
    <vt:lpwstr>2052-12.1.0.22529</vt:lpwstr>
  </property>
</Properties>
</file>