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00" firstSheet="6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'部门项目支出预算表05-1'!$A$7:$W$41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<sst xmlns="http://schemas.openxmlformats.org/spreadsheetml/2006/main" count="1412" uniqueCount="525">
  <si>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</si>
  <si>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</si>
  <si>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</si>
  <si>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</si>
  <si>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</si>
  <si>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</si>
  <si>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</si>
  <si>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</si>
  <si>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</si>
  <si>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</si>
  <si>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</si>
  <si>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</si>
  <si>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</si>
  <si>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</si>
  <si>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</si>
  <si>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</si>
  <si>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</si>
  <si>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</si>
  <si>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</si>
  <si>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</si>
  <si>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</si>
  <si>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</si>
  <si>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</si>
  <si>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</si>
  <si>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</si>
  <si>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</si>
  <si>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</si>
  <si>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</si>
  <si>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</si>
  <si>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</si>
  <si>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</si>
  <si>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</si>
  <si>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</si>
  <si>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</si>
  <si>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</si>
  <si>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</si>
  <si>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</si>
  <si>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</si>
  <si>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</si>
  <si>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</si>
  <si>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</si>
  <si>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</si>
  <si>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</si>
  <si>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</si>
  <si>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</si>
  <si>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</si>
  <si>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</si>
  <si>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</si>
  <si>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</si>
  <si>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</si>
  <si>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</si>
  <si>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</si>
  <si>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</si>
  <si>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</si>
  <si>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</si>
  <si>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</si>
  <si>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</si>
  <si>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</si>
  <si>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</si>
  <si>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</si>
  <si>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</si>
  <si>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</si>
  <si>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</si>
  <si>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</si>
  <si>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</si>
  <si>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</si>
  <si>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</si>
  <si>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</si>
  <si>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</si>
  <si>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</si>
  <si>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</si>
  <si>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199001</t>
  </si>
  <si>
    <t>德钦县人民代表大会常务委员会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</si>
  <si>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</si>
  <si>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</si>
  <si>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</si>
  <si>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</si>
  <si>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</si>
  <si>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</si>
  <si>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</si>
  <si>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</si>
  <si>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</si>
  <si>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</si>
  <si>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</si>
  <si>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</si>
  <si>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</si>
  <si>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</si>
  <si>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20101</t>
  </si>
  <si>
    <t>2010101</t>
  </si>
  <si>
    <t>2010102</t>
  </si>
  <si>
    <t>2010107</t>
  </si>
  <si>
    <t>2010108</t>
  </si>
  <si>
    <t>208</t>
  </si>
  <si>
    <t>社会保障和就业支出</t>
  </si>
  <si>
    <t>20805</t>
  </si>
  <si>
    <t>2080505</t>
  </si>
  <si>
    <t>2080506</t>
  </si>
  <si>
    <t>20808</t>
  </si>
  <si>
    <t>2080801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</si>
  <si>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</si>
  <si>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</si>
  <si>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</si>
  <si>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</si>
  <si>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</si>
  <si>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</si>
  <si>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</si>
  <si>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</si>
  <si>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</si>
  <si>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</si>
  <si>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</si>
  <si>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</si>
  <si>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</si>
  <si>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</si>
  <si>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</si>
  <si>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</si>
  <si>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</si>
  <si>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</si>
  <si>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</si>
  <si>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</si>
  <si>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</si>
  <si>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</si>
  <si>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</si>
  <si>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</si>
  <si>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</si>
  <si>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</si>
  <si>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</si>
  <si>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</si>
  <si>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</si>
  <si>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</si>
  <si>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</si>
  <si>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</si>
  <si>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</si>
  <si>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</si>
  <si>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</si>
  <si>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</si>
  <si>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</si>
  <si>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</si>
  <si>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</si>
  <si>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</si>
  <si>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</si>
  <si>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</si>
  <si>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</si>
  <si>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</si>
  <si>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</si>
  <si>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</si>
  <si>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</si>
  <si>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</si>
  <si>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</si>
  <si>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</si>
  <si>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</si>
  <si>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</si>
  <si>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</si>
  <si>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</si>
  <si>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</si>
  <si>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</si>
  <si>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</si>
  <si>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</si>
  <si>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</si>
  <si>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</si>
  <si>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人大事务</t>
  </si>
  <si>
    <t>行政运行</t>
  </si>
  <si>
    <t>一般行政管理事务</t>
  </si>
  <si>
    <t>人大代表履职能力提升</t>
  </si>
  <si>
    <t>代表工作</t>
  </si>
  <si>
    <t>行政事业单位养老支出</t>
  </si>
  <si>
    <t>机关事业单位基本养老保险缴费支出</t>
  </si>
  <si>
    <t>抚恤</t>
  </si>
  <si>
    <t>死亡抚恤</t>
  </si>
  <si>
    <t>行政事业单位医疗</t>
  </si>
  <si>
    <t>行政单位医疗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</si>
  <si>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</si>
  <si>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</si>
  <si>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</si>
  <si>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</si>
  <si>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</si>
  <si>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</si>
  <si>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</si>
  <si>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</si>
  <si>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</si>
  <si>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</si>
  <si>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</si>
  <si>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</si>
  <si>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</si>
  <si>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</si>
  <si>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</si>
  <si>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</si>
  <si>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</si>
  <si>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</si>
  <si>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</si>
  <si>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</si>
  <si>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</si>
  <si>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</si>
  <si>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</si>
  <si>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</si>
  <si>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</si>
  <si>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</si>
  <si>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</si>
  <si>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</si>
  <si>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</si>
  <si>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</si>
  <si>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533422210000000017300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</si>
  <si>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</si>
  <si>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</si>
  <si>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</si>
  <si>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</si>
  <si>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</si>
  <si>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</si>
  <si>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</si>
  <si>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533422231100001421245</t>
  </si>
  <si>
    <t>公务员基础绩效奖</t>
  </si>
  <si>
    <t>533422210000000017301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</si>
  <si>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</si>
  <si>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</si>
  <si>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</si>
  <si>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</si>
  <si>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</si>
  <si>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</si>
  <si>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30110</t>
  </si>
  <si>
    <t>职工基本医疗保险缴费</t>
  </si>
  <si>
    <t>事业单位医疗</t>
  </si>
  <si>
    <t>30111</t>
  </si>
  <si>
    <t>公务员医疗补助缴费</t>
  </si>
  <si>
    <t>30112</t>
  </si>
  <si>
    <t>其他社会保障缴费</t>
  </si>
  <si>
    <t>533422210000000017302</t>
  </si>
  <si>
    <t>30113</t>
  </si>
  <si>
    <t>533422221100000383118</t>
  </si>
  <si>
    <t>30217</t>
  </si>
  <si>
    <t>533422210000000017309</t>
  </si>
  <si>
    <t>一般公用经费</t>
  </si>
  <si>
    <t>30207</t>
  </si>
  <si>
    <t>邮电费</t>
  </si>
  <si>
    <t>30205</t>
  </si>
  <si>
    <t>水费</t>
  </si>
  <si>
    <t>30211</t>
  </si>
  <si>
    <t>差旅费</t>
  </si>
  <si>
    <t>30214</t>
  </si>
  <si>
    <t>租赁费</t>
  </si>
  <si>
    <t>30299</t>
  </si>
  <si>
    <t>其他商品和服务支出</t>
  </si>
  <si>
    <t>30201</t>
  </si>
  <si>
    <t>办公费</t>
  </si>
  <si>
    <t>533422210000000017308</t>
  </si>
  <si>
    <t>工会经费</t>
  </si>
  <si>
    <t>30228</t>
  </si>
  <si>
    <t>30229</t>
  </si>
  <si>
    <t>福利费</t>
  </si>
  <si>
    <t>533422241100002134649</t>
  </si>
  <si>
    <t>体检费</t>
  </si>
  <si>
    <t>533422210000000017305</t>
  </si>
  <si>
    <t>公务用车运行维护费</t>
  </si>
  <si>
    <t>30231</t>
  </si>
  <si>
    <t>533422210000000017307</t>
  </si>
  <si>
    <t>行政公务交通补贴</t>
  </si>
  <si>
    <t>30239</t>
  </si>
  <si>
    <t>其他交通费用</t>
  </si>
  <si>
    <t>533422221100000403486</t>
  </si>
  <si>
    <t>公务用车租赁费</t>
  </si>
  <si>
    <t>预算05-1表</t>
  </si>
  <si>
    <t>2025年部门项目支出预算表</t>
  </si>
  <si>
    <t>单位名称：德钦县人民代表大会常务委员会</t>
  </si>
  <si>
    <t>项目分类</t>
  </si>
  <si>
    <t>项目单位</t>
  </si>
  <si>
    <t>本年拨款</t>
  </si>
  <si>
    <t>其中：本次下达</t>
  </si>
  <si>
    <t>人大代表活动经费</t>
  </si>
  <si>
    <t>专项业务类</t>
  </si>
  <si>
    <t>533422241100002093704</t>
  </si>
  <si>
    <t>30202</t>
  </si>
  <si>
    <t>印刷费</t>
  </si>
  <si>
    <t>人大代表培训经费</t>
  </si>
  <si>
    <t>533422241100002093717</t>
  </si>
  <si>
    <t>30216</t>
  </si>
  <si>
    <t>培训费</t>
  </si>
  <si>
    <t>人大代表视察经费</t>
  </si>
  <si>
    <t>事业发展类</t>
  </si>
  <si>
    <t>533422241100002093139</t>
  </si>
  <si>
    <t>人大调研工作经费</t>
  </si>
  <si>
    <t>533422241100002093757</t>
  </si>
  <si>
    <t>人大公报会刊经费</t>
  </si>
  <si>
    <t>533422241100002093728</t>
  </si>
  <si>
    <t>人大履职经费</t>
  </si>
  <si>
    <t>533422241100002092581</t>
  </si>
  <si>
    <t>30215</t>
  </si>
  <si>
    <t>会议费</t>
  </si>
  <si>
    <t>30226</t>
  </si>
  <si>
    <t>劳务费</t>
  </si>
  <si>
    <t>30227</t>
  </si>
  <si>
    <t>委托业务费</t>
  </si>
  <si>
    <t>30305</t>
  </si>
  <si>
    <t>生活补助</t>
  </si>
  <si>
    <t>31002</t>
  </si>
  <si>
    <t>办公设备购置</t>
  </si>
  <si>
    <t>遗属补助资金</t>
  </si>
  <si>
    <t>民生类</t>
  </si>
  <si>
    <t>533422241100002094075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</si>
  <si>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</si>
  <si>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</si>
  <si>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</si>
  <si>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</si>
  <si>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</si>
  <si>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</si>
  <si>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</si>
  <si>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</si>
  <si>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</si>
  <si>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</si>
  <si>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</si>
  <si>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</si>
  <si>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调研经费用于本年人大调研工作，保障年初人大调研计划完成，通过调研发现存在问题，提出建议，督促政府做好相关工作。</t>
  </si>
  <si>
    <t>产出指标</t>
  </si>
  <si>
    <t>数量指标</t>
  </si>
  <si>
    <t>全年调研课题</t>
  </si>
  <si>
    <t>&gt;=</t>
  </si>
  <si>
    <t>7</t>
  </si>
  <si>
    <t>个</t>
  </si>
  <si>
    <t>定量指标</t>
  </si>
  <si>
    <t>全年调研课题大于等于7个</t>
  </si>
  <si>
    <t>开展调研次数</t>
  </si>
  <si>
    <t>次</t>
  </si>
  <si>
    <t>全年开展人大调研次数大于等于3次</t>
  </si>
  <si>
    <t>质量指标</t>
  </si>
  <si>
    <t>完成调研报告数量</t>
  </si>
  <si>
    <t>完成调研报告数量大于等于7个</t>
  </si>
  <si>
    <t>时效指标</t>
  </si>
  <si>
    <t>调研任务及时完成</t>
  </si>
  <si>
    <t>=</t>
  </si>
  <si>
    <t>及时</t>
  </si>
  <si>
    <t>是/否</t>
  </si>
  <si>
    <t>定性指标</t>
  </si>
  <si>
    <t>研任务及时完成</t>
  </si>
  <si>
    <t>成本指标</t>
  </si>
  <si>
    <t>经济成本指标</t>
  </si>
  <si>
    <t>&lt;=</t>
  </si>
  <si>
    <t>110000</t>
  </si>
  <si>
    <t>元</t>
  </si>
  <si>
    <t>调研成本小于等于110000元</t>
  </si>
  <si>
    <t>效益指标</t>
  </si>
  <si>
    <t>社会效益</t>
  </si>
  <si>
    <t>提出建议</t>
  </si>
  <si>
    <t>提出</t>
  </si>
  <si>
    <t>督促政府贯彻执行</t>
  </si>
  <si>
    <t>督促</t>
  </si>
  <si>
    <t>满意度指标</t>
  </si>
  <si>
    <t>服务对象满意度</t>
  </si>
  <si>
    <t>受益人员满意度</t>
  </si>
  <si>
    <t>80</t>
  </si>
  <si>
    <t>%</t>
  </si>
  <si>
    <t>受益人员满意度大于等于80%</t>
  </si>
  <si>
    <t>经费用于人大代表培训，保障人大代表培训2次以上。通过人大代表培训掌握履行职责必备知识，发挥代表作用，不断提高代表自身履职水平和能力。</t>
  </si>
  <si>
    <t>保障人大代表培训次数</t>
  </si>
  <si>
    <t>保障人大代表培训次数大于等于2次</t>
  </si>
  <si>
    <t>参加培训人数</t>
  </si>
  <si>
    <t>50</t>
  </si>
  <si>
    <t>人</t>
  </si>
  <si>
    <t>参加培训人数大于等于50人次</t>
  </si>
  <si>
    <t>参加人大代表履职培训次数</t>
  </si>
  <si>
    <t>参加人大代表培训大于等于1次</t>
  </si>
  <si>
    <t>培训合格率</t>
  </si>
  <si>
    <t>90</t>
  </si>
  <si>
    <t>培训合格率大于等于90%</t>
  </si>
  <si>
    <t>培训覆盖率</t>
  </si>
  <si>
    <t>30</t>
  </si>
  <si>
    <t>培训覆盖率大于等于30%</t>
  </si>
  <si>
    <t>培训及时完成</t>
  </si>
  <si>
    <t>100000</t>
  </si>
  <si>
    <t>培训经济成本大于等于100000元</t>
  </si>
  <si>
    <t>提升人大代表履职能力</t>
  </si>
  <si>
    <t>提升</t>
  </si>
  <si>
    <t>受益对象满意度</t>
  </si>
  <si>
    <t>受益对象满意度大于等于80%</t>
  </si>
  <si>
    <t>本年经费用于视察工作，保障2025年完成视察1次以上，通过视察发现问题，给政府提出可操作性建议，督促问题整改落实。</t>
  </si>
  <si>
    <t>参与视察人数</t>
  </si>
  <si>
    <t>人次</t>
  </si>
  <si>
    <t>参与视察人员大于等于30人次</t>
  </si>
  <si>
    <t>视察单位及企业</t>
  </si>
  <si>
    <t>视察单位及企业5个以上</t>
  </si>
  <si>
    <t>开展视察次数</t>
  </si>
  <si>
    <t>开展视察次数大于等于1次</t>
  </si>
  <si>
    <t>完成视察报告数量</t>
  </si>
  <si>
    <t>完成视察报告1个以上</t>
  </si>
  <si>
    <t>视察任务完成及时性</t>
  </si>
  <si>
    <t>视察任务及时完成</t>
  </si>
  <si>
    <t>27000</t>
  </si>
  <si>
    <t>视察经济成本小于等于27000元。</t>
  </si>
  <si>
    <t>提出可操作性意见建议</t>
  </si>
  <si>
    <t>提出可操作性建议意见</t>
  </si>
  <si>
    <t>视察人员及单位满意度</t>
  </si>
  <si>
    <t>受益对象满意度大于80%</t>
  </si>
  <si>
    <t>发放遗属补助4人，保障遗属基本生活需求，缓解其经济压力，提高遗属生活质量。</t>
  </si>
  <si>
    <t>发放遗属补助人数</t>
  </si>
  <si>
    <t>发放遗属补助人数等于4人</t>
  </si>
  <si>
    <t>发放遗属准确率</t>
  </si>
  <si>
    <t>100</t>
  </si>
  <si>
    <t>发放遗属准确率等于100%</t>
  </si>
  <si>
    <t>发放遗属及时</t>
  </si>
  <si>
    <t>33280</t>
  </si>
  <si>
    <t>发放遗属补助资金33280元</t>
  </si>
  <si>
    <t>保障困难遗属生活</t>
  </si>
  <si>
    <t>保障</t>
  </si>
  <si>
    <t>经费用于人大报刊杂志订购，保障人大全年所需报刊杂志订购，提高人大机关及人大代表知识储备深入了解最新、最热和最细致的人大工作实绩和“一府两院”工作开展情况以及国际国内时事要闻，从而展示了解我国人大机关及“一府两院”工作成效和成果，增长见识，提高代表议案建议的宽度和广度，更好发挥代表作用</t>
  </si>
  <si>
    <t>购买报刊杂志数量</t>
  </si>
  <si>
    <t>300</t>
  </si>
  <si>
    <t>册卷</t>
  </si>
  <si>
    <t>报刊杂志购买数量大于等于300册</t>
  </si>
  <si>
    <t>报刊阅读受众人数</t>
  </si>
  <si>
    <t>报刊阅读受众人数大于等于100人</t>
  </si>
  <si>
    <t>报刊杂志购买合格率</t>
  </si>
  <si>
    <t>报刊杂志购买合格率大于80%</t>
  </si>
  <si>
    <t>购买报刊杂志利用率</t>
  </si>
  <si>
    <t>购买报刊杂志利用率大于80%</t>
  </si>
  <si>
    <t>购买报刊杂志及时性</t>
  </si>
  <si>
    <t>本年内完成报刊杂志订购工作</t>
  </si>
  <si>
    <t>60000</t>
  </si>
  <si>
    <t>购买报刊杂志费用小于等于60000元</t>
  </si>
  <si>
    <t>人大代表履职能力以及素质进一步增加</t>
  </si>
  <si>
    <t>阅读人员满意度</t>
  </si>
  <si>
    <t>阅读人员满意度大于80%</t>
  </si>
  <si>
    <t>本年经费主要用于人大代表活动，保障2次以上人大代表活动。通过人大代表活动加强党和政府与人民群众联系，推进政府工作，发挥代表模范带头作用，依法形式职权。</t>
  </si>
  <si>
    <t>组织部分人大代表活动</t>
  </si>
  <si>
    <t>组织部分人大代表活动大于等于2次</t>
  </si>
  <si>
    <t>代表参加人数</t>
  </si>
  <si>
    <t>代表参加人数大于等于50人次</t>
  </si>
  <si>
    <t>活动签到率</t>
  </si>
  <si>
    <t>活动完成率大于等于90%</t>
  </si>
  <si>
    <t>代表活动及时完成</t>
  </si>
  <si>
    <t>164000</t>
  </si>
  <si>
    <t>代表活动经济成本小于等于164000元</t>
  </si>
  <si>
    <t>本年工作经费主要用于人大机关副处级以上领导以及7各委室涉及的各项工作，保障人大机关各项工作运转正常，部门履职正常。</t>
  </si>
  <si>
    <t>保障机关工作人数</t>
  </si>
  <si>
    <t>22</t>
  </si>
  <si>
    <t>履职经费保障人数大于等于19人</t>
  </si>
  <si>
    <t>保障公务用车数量</t>
  </si>
  <si>
    <t>辆</t>
  </si>
  <si>
    <t>公务用车数量大于等于2辆</t>
  </si>
  <si>
    <t>保障机关办公室经费及运行数</t>
  </si>
  <si>
    <t>保障机关办公室运行大于等于7个</t>
  </si>
  <si>
    <t>保障挂包村以及副处级领导挂包村数</t>
  </si>
  <si>
    <t>保障挂钩村以及副处级领导挂包村数大于等于5个</t>
  </si>
  <si>
    <t>保障大学生志愿者生活补助人数以及驻村队员人数</t>
  </si>
  <si>
    <t>保障大学生志愿者生活补助人数1人、驻村队员人数1人</t>
  </si>
  <si>
    <t>部门各项工作达标率</t>
  </si>
  <si>
    <t>部门各项工作达标率大于等于90%</t>
  </si>
  <si>
    <t>各项工作完成及时</t>
  </si>
  <si>
    <t>405000</t>
  </si>
  <si>
    <t>完成履职工作成本大于等于405000元</t>
  </si>
  <si>
    <t>保障部门各项工作正常运转</t>
  </si>
  <si>
    <t>保障部门各项工作正常运行</t>
  </si>
  <si>
    <t>部门工作人员满意度</t>
  </si>
  <si>
    <t>部门工作人员满意度大于等于80%</t>
  </si>
  <si>
    <t>预算06表</t>
  </si>
  <si>
    <t>2025年部门政府性基金预算支出预算表</t>
  </si>
  <si>
    <t>政府性基金预算支出</t>
  </si>
  <si>
    <t>备注：本单位不涉此项内容，固做空表公开。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</si>
  <si>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</si>
  <si>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</si>
  <si>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</si>
  <si>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</si>
  <si>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</si>
  <si>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</si>
  <si>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</si>
  <si>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</si>
  <si>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</si>
  <si>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</si>
  <si>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</si>
  <si>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</si>
  <si>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保险费</t>
  </si>
  <si>
    <t>C18040000 保险服务</t>
  </si>
  <si>
    <t>A07070000 炼焦产品、炼油产品</t>
  </si>
  <si>
    <t>办公设备采购</t>
  </si>
  <si>
    <t>A02020000 办公设备</t>
  </si>
  <si>
    <t>办公用品采购</t>
  </si>
  <si>
    <t>A05040000 办公用品</t>
  </si>
  <si>
    <t>维修维护费保险费</t>
  </si>
  <si>
    <t>C23120000 维修和保养服务</t>
  </si>
  <si>
    <t>年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</si>
  <si>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</si>
  <si>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</si>
  <si>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</si>
  <si>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</si>
  <si>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</si>
  <si>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2025年州对下转移支付预算表</t>
  </si>
  <si>
    <t>单位名称（项目）</t>
  </si>
  <si>
    <t>地区</t>
  </si>
  <si>
    <t>政府性基金</t>
  </si>
  <si>
    <t>开发区</t>
  </si>
  <si>
    <t>香格里拉市</t>
  </si>
  <si>
    <t>德钦县</t>
  </si>
  <si>
    <t>维西县</t>
  </si>
  <si>
    <t>预算09-2表</t>
  </si>
  <si>
    <t>2025年州对下转移支付绩效目标表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</si>
  <si>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</si>
  <si>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</si>
  <si>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</si>
  <si>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</si>
  <si>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</si>
  <si>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</si>
  <si>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</si>
  <si>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</si>
  <si>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</si>
  <si>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</si>
  <si>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台式电脑</t>
  </si>
  <si>
    <t>A02010105 台式计算机</t>
  </si>
  <si>
    <t>台</t>
  </si>
  <si>
    <t>6000</t>
  </si>
  <si>
    <t>笔记本</t>
  </si>
  <si>
    <t>A02010108 便携式计算机</t>
  </si>
  <si>
    <t>便携式计算机</t>
  </si>
  <si>
    <t>8000</t>
  </si>
  <si>
    <t>打印复印机</t>
  </si>
  <si>
    <t>A02021003 A4黑白打印机</t>
  </si>
  <si>
    <t>黑白打印复印机</t>
  </si>
  <si>
    <t>3000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</si>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</sst>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49" fontId="9" fillId="0" borderId="7">
      <alignment horizontal="left" vertical="center" wrapText="1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180" fontId="9" fillId="0" borderId="7">
      <alignment horizontal="right" vertical="center"/>
    </xf>
    <xf numFmtId="0" fontId="7" fillId="0" borderId="0"/>
    <xf numFmtId="0" fontId="9" fillId="0" borderId="0">
      <alignment vertical="top"/>
      <protection locked="0"/>
    </xf>
  </cellStyleXfs>
  <cellXfs count="227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57" applyFill="1" applyBorder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49" fontId="11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0" fontId="3" fillId="0" borderId="8" xfId="58" applyFont="1" applyFill="1" applyBorder="1" applyAlignment="1" applyProtection="1">
      <alignment horizontal="left" vertical="center" wrapText="1"/>
    </xf>
    <xf numFmtId="49" fontId="11" fillId="0" borderId="7" xfId="50" applyNumberFormat="1" applyFont="1" applyBorder="1">
      <alignment horizontal="left" vertical="center" wrapText="1"/>
    </xf>
    <xf numFmtId="176" fontId="9" fillId="0" borderId="7" xfId="51" applyNumberFormat="1" applyFont="1" applyBorder="1">
      <alignment horizontal="right" vertical="center"/>
    </xf>
    <xf numFmtId="180" fontId="9" fillId="0" borderId="7" xfId="56" applyNumberFormat="1" applyFont="1" applyBorder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5" fillId="0" borderId="7" xfId="51" applyNumberFormat="1" applyFont="1" applyBorder="1">
      <alignment horizontal="righ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17" fillId="0" borderId="0" xfId="0" applyFont="1" applyFill="1" applyAlignment="1" applyProtection="1">
      <alignment horizontal="right"/>
      <protection locked="0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vertical="top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18" fillId="0" borderId="7" xfId="0" applyFont="1" applyBorder="1" applyAlignment="1">
      <alignment horizontal="center"/>
    </xf>
    <xf numFmtId="0" fontId="5" fillId="0" borderId="7" xfId="0" applyFont="1" applyFill="1" applyBorder="1" applyAlignment="1" applyProtection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wrapText="1"/>
    </xf>
    <xf numFmtId="0" fontId="14" fillId="0" borderId="0" xfId="0" applyFont="1" applyFill="1" applyAlignment="1" applyProtection="1">
      <alignment wrapText="1"/>
    </xf>
    <xf numFmtId="0" fontId="14" fillId="0" borderId="0" xfId="0" applyFont="1" applyFill="1" applyAlignment="1" applyProtection="1"/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Alignment="1" applyProtection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vertical="center"/>
    </xf>
    <xf numFmtId="4" fontId="24" fillId="0" borderId="7" xfId="0" applyNumberFormat="1" applyFont="1" applyFill="1" applyBorder="1" applyAlignment="1" applyProtection="1">
      <alignment vertical="center"/>
    </xf>
    <xf numFmtId="49" fontId="24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center"/>
    </xf>
    <xf numFmtId="4" fontId="24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 applyProtection="1"/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horizontal="center" vertical="center" wrapText="1"/>
    </xf>
    <xf numFmtId="176" fontId="5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top"/>
    </xf>
    <xf numFmtId="0" fontId="23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4" fontId="24" fillId="0" borderId="7" xfId="0" applyNumberFormat="1" applyFont="1" applyFill="1" applyBorder="1" applyAlignment="1" applyProtection="1">
      <alignment horizontal="righ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7" xfId="0" applyFont="1" applyFill="1" applyBorder="1" applyAlignment="1" applyProtection="1">
      <alignment horizontal="right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4" fontId="24" fillId="0" borderId="7" xfId="0" applyNumberFormat="1" applyFont="1" applyFill="1" applyBorder="1" applyAlignment="1" applyProtection="1">
      <alignment horizontal="right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9" activePane="bottomLeft" state="frozen"/>
      <selection/>
      <selection pane="bottomLeft" activeCell="A4" sqref="A4:B4"/>
    </sheetView>
  </sheetViews>
  <sheetFormatPr defaultColWidth="8" defaultRowHeight="14.25" customHeight="1" outlineLevelCol="3"/>
  <cols>
    <col min="1" max="1" width="39.5727272727273" customWidth="1"/>
    <col min="2" max="2" width="46.3181818181818" customWidth="1"/>
    <col min="3" max="3" width="40.4272727272727" customWidth="1"/>
    <col min="4" max="4" width="50.1727272727273" customWidth="1"/>
  </cols>
  <sheetData>
    <row r="1" customHeight="1" spans="1:4">
      <c r="A1" s="2"/>
      <c r="B1" s="2"/>
      <c r="C1" s="2"/>
      <c r="D1" s="2"/>
    </row>
    <row r="2" ht="12" customHeight="1" spans="4:4">
      <c r="D2" s="113" t="s">
        <v>0</v>
      </c>
    </row>
    <row r="3" ht="36" customHeight="1" spans="1:4">
      <c r="A3" s="51" t="s">
        <v>1</v>
      </c>
      <c r="B3" s="215"/>
      <c r="C3" s="215"/>
      <c r="D3" s="215"/>
    </row>
    <row r="4" ht="21" customHeight="1" spans="1:4">
      <c r="A4" s="43" t="str">
        <f>"单位名称："&amp;"德钦县人民代表大会常务委员会"</f>
        <v>单位名称：德钦县人民代表大会常务委员会</v>
      </c>
      <c r="B4" s="216"/>
      <c r="C4" s="165"/>
      <c r="D4" s="112" t="s">
        <v>2</v>
      </c>
    </row>
    <row r="5" ht="19.5" customHeight="1" spans="1:4">
      <c r="A5" s="12" t="s">
        <v>3</v>
      </c>
      <c r="B5" s="14"/>
      <c r="C5" s="12" t="s">
        <v>4</v>
      </c>
      <c r="D5" s="14"/>
    </row>
    <row r="6" ht="19.5" customHeight="1" spans="1:4">
      <c r="A6" s="17" t="s">
        <v>5</v>
      </c>
      <c r="B6" s="17" t="s">
        <v>6</v>
      </c>
      <c r="C6" s="17" t="s">
        <v>7</v>
      </c>
      <c r="D6" s="17" t="s">
        <v>6</v>
      </c>
    </row>
    <row r="7" ht="19.5" customHeight="1" spans="1:4">
      <c r="A7" s="20"/>
      <c r="B7" s="20"/>
      <c r="C7" s="20"/>
      <c r="D7" s="20"/>
    </row>
    <row r="8" ht="25.4" customHeight="1" spans="1:4">
      <c r="A8" s="178" t="s">
        <v>8</v>
      </c>
      <c r="B8" s="175">
        <v>10210003.06</v>
      </c>
      <c r="C8" s="217" t="s">
        <v>9</v>
      </c>
      <c r="D8" s="136">
        <v>7646506.75</v>
      </c>
    </row>
    <row r="9" ht="25.4" customHeight="1" spans="1:4">
      <c r="A9" s="178" t="s">
        <v>10</v>
      </c>
      <c r="B9" s="175"/>
      <c r="C9" s="217" t="s">
        <v>11</v>
      </c>
      <c r="D9" s="136"/>
    </row>
    <row r="10" ht="25.4" customHeight="1" spans="1:4">
      <c r="A10" s="178" t="s">
        <v>12</v>
      </c>
      <c r="B10" s="175"/>
      <c r="C10" s="217" t="s">
        <v>13</v>
      </c>
      <c r="D10" s="136"/>
    </row>
    <row r="11" ht="25.4" customHeight="1" spans="1:4">
      <c r="A11" s="178" t="s">
        <v>14</v>
      </c>
      <c r="B11" s="101"/>
      <c r="C11" s="217" t="s">
        <v>15</v>
      </c>
      <c r="D11" s="136"/>
    </row>
    <row r="12" ht="25.4" customHeight="1" spans="1:4">
      <c r="A12" s="178" t="s">
        <v>16</v>
      </c>
      <c r="B12" s="175"/>
      <c r="C12" s="172" t="s">
        <v>17</v>
      </c>
      <c r="D12" s="111"/>
    </row>
    <row r="13" ht="25.4" customHeight="1" spans="1:4">
      <c r="A13" s="178" t="s">
        <v>18</v>
      </c>
      <c r="B13" s="101"/>
      <c r="C13" s="172" t="s">
        <v>19</v>
      </c>
      <c r="D13" s="111"/>
    </row>
    <row r="14" ht="25.4" customHeight="1" spans="1:4">
      <c r="A14" s="178" t="s">
        <v>20</v>
      </c>
      <c r="B14" s="101"/>
      <c r="C14" s="172" t="s">
        <v>21</v>
      </c>
      <c r="D14" s="111"/>
    </row>
    <row r="15" ht="25.4" customHeight="1" spans="1:4">
      <c r="A15" s="178" t="s">
        <v>22</v>
      </c>
      <c r="B15" s="101"/>
      <c r="C15" s="172" t="s">
        <v>23</v>
      </c>
      <c r="D15" s="111">
        <v>974337.38</v>
      </c>
    </row>
    <row r="16" ht="25.4" customHeight="1" spans="1:4">
      <c r="A16" s="218" t="s">
        <v>24</v>
      </c>
      <c r="B16" s="101"/>
      <c r="C16" s="172" t="s">
        <v>25</v>
      </c>
      <c r="D16" s="111">
        <v>858285.9</v>
      </c>
    </row>
    <row r="17" ht="25.4" customHeight="1" spans="1:4">
      <c r="A17" s="218" t="s">
        <v>26</v>
      </c>
      <c r="B17" s="175"/>
      <c r="C17" s="172" t="s">
        <v>27</v>
      </c>
      <c r="D17" s="111"/>
    </row>
    <row r="18" ht="25.4" customHeight="1" spans="1:4">
      <c r="A18" s="218"/>
      <c r="B18" s="175"/>
      <c r="C18" s="172" t="s">
        <v>28</v>
      </c>
      <c r="D18" s="111"/>
    </row>
    <row r="19" ht="25.4" customHeight="1" spans="1:4">
      <c r="A19" s="218"/>
      <c r="B19" s="175"/>
      <c r="C19" s="172" t="s">
        <v>29</v>
      </c>
      <c r="D19" s="111"/>
    </row>
    <row r="20" ht="25.4" customHeight="1" spans="1:4">
      <c r="A20" s="218"/>
      <c r="B20" s="175"/>
      <c r="C20" s="172" t="s">
        <v>30</v>
      </c>
      <c r="D20" s="111"/>
    </row>
    <row r="21" ht="25.4" customHeight="1" spans="1:4">
      <c r="A21" s="218"/>
      <c r="B21" s="175"/>
      <c r="C21" s="172" t="s">
        <v>31</v>
      </c>
      <c r="D21" s="111"/>
    </row>
    <row r="22" ht="25.4" customHeight="1" spans="1:4">
      <c r="A22" s="218"/>
      <c r="B22" s="175"/>
      <c r="C22" s="172" t="s">
        <v>32</v>
      </c>
      <c r="D22" s="111"/>
    </row>
    <row r="23" ht="25.4" customHeight="1" spans="1:4">
      <c r="A23" s="218"/>
      <c r="B23" s="175"/>
      <c r="C23" s="172" t="s">
        <v>33</v>
      </c>
      <c r="D23" s="111"/>
    </row>
    <row r="24" ht="25.4" customHeight="1" spans="1:4">
      <c r="A24" s="218"/>
      <c r="B24" s="175"/>
      <c r="C24" s="172" t="s">
        <v>34</v>
      </c>
      <c r="D24" s="111"/>
    </row>
    <row r="25" ht="25.4" customHeight="1" spans="1:4">
      <c r="A25" s="218"/>
      <c r="B25" s="175"/>
      <c r="C25" s="172" t="s">
        <v>35</v>
      </c>
      <c r="D25" s="111"/>
    </row>
    <row r="26" ht="25.4" customHeight="1" spans="1:4">
      <c r="A26" s="218"/>
      <c r="B26" s="175"/>
      <c r="C26" s="172" t="s">
        <v>36</v>
      </c>
      <c r="D26" s="111">
        <v>730873.03</v>
      </c>
    </row>
    <row r="27" ht="25.4" customHeight="1" spans="1:4">
      <c r="A27" s="218"/>
      <c r="B27" s="175"/>
      <c r="C27" s="172" t="s">
        <v>37</v>
      </c>
      <c r="D27" s="111"/>
    </row>
    <row r="28" ht="25.4" customHeight="1" spans="1:4">
      <c r="A28" s="218"/>
      <c r="B28" s="175"/>
      <c r="C28" s="172" t="s">
        <v>38</v>
      </c>
      <c r="D28" s="111"/>
    </row>
    <row r="29" ht="25.4" customHeight="1" spans="1:4">
      <c r="A29" s="218"/>
      <c r="B29" s="175"/>
      <c r="C29" s="172" t="s">
        <v>39</v>
      </c>
      <c r="D29" s="111"/>
    </row>
    <row r="30" ht="25.4" customHeight="1" spans="1:4">
      <c r="A30" s="218"/>
      <c r="B30" s="175"/>
      <c r="C30" s="172" t="s">
        <v>40</v>
      </c>
      <c r="D30" s="111"/>
    </row>
    <row r="31" ht="25.4" customHeight="1" spans="1:4">
      <c r="A31" s="218"/>
      <c r="B31" s="175"/>
      <c r="C31" s="172" t="s">
        <v>41</v>
      </c>
      <c r="D31" s="111"/>
    </row>
    <row r="32" ht="25.4" customHeight="1" spans="1:4">
      <c r="A32" s="218"/>
      <c r="B32" s="175"/>
      <c r="C32" s="172" t="s">
        <v>42</v>
      </c>
      <c r="D32" s="111"/>
    </row>
    <row r="33" ht="25.4" customHeight="1" spans="1:4">
      <c r="A33" s="218"/>
      <c r="B33" s="175"/>
      <c r="C33" s="172" t="s">
        <v>43</v>
      </c>
      <c r="D33" s="111"/>
    </row>
    <row r="34" ht="25.4" customHeight="1" spans="1:4">
      <c r="A34" s="219" t="s">
        <v>44</v>
      </c>
      <c r="B34" s="220">
        <v>10210003.06</v>
      </c>
      <c r="C34" s="179" t="s">
        <v>45</v>
      </c>
      <c r="D34" s="220">
        <v>10210003.06</v>
      </c>
    </row>
    <row r="35" ht="25.4" customHeight="1" spans="1:4">
      <c r="A35" s="221" t="s">
        <v>46</v>
      </c>
      <c r="B35" s="132"/>
      <c r="C35" s="222" t="s">
        <v>47</v>
      </c>
      <c r="D35" s="132"/>
    </row>
    <row r="36" ht="25.4" customHeight="1" spans="1:4">
      <c r="A36" s="223" t="s">
        <v>48</v>
      </c>
      <c r="B36" s="224"/>
      <c r="C36" s="176" t="s">
        <v>48</v>
      </c>
      <c r="D36" s="224"/>
    </row>
    <row r="37" ht="25.4" customHeight="1" spans="1:4">
      <c r="A37" s="223" t="s">
        <v>49</v>
      </c>
      <c r="B37" s="132"/>
      <c r="C37" s="176" t="s">
        <v>50</v>
      </c>
      <c r="D37" s="132"/>
    </row>
    <row r="38" ht="25.4" customHeight="1" spans="1:4">
      <c r="A38" s="225" t="s">
        <v>51</v>
      </c>
      <c r="B38" s="226">
        <v>10210003.06</v>
      </c>
      <c r="C38" s="179" t="s">
        <v>52</v>
      </c>
      <c r="D38" s="226">
        <v>10210003.06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8" defaultRowHeight="14.25" customHeight="1"/>
  <cols>
    <col min="1" max="1" width="21.1363636363636" customWidth="1"/>
    <col min="2" max="2" width="35.2818181818182" customWidth="1"/>
    <col min="3" max="19" width="16.1727272727273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187"/>
      <c r="J2" s="204"/>
      <c r="R2" s="4" t="s">
        <v>53</v>
      </c>
    </row>
    <row r="3" ht="36" customHeight="1" spans="1:19">
      <c r="A3" s="188" t="s">
        <v>54</v>
      </c>
      <c r="B3" s="29"/>
      <c r="C3" s="29"/>
      <c r="D3" s="29"/>
      <c r="E3" s="29"/>
      <c r="F3" s="29"/>
      <c r="G3" s="29"/>
      <c r="H3" s="29"/>
      <c r="I3" s="29"/>
      <c r="J3" s="52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43" t="str">
        <f>"单位名称："&amp;"德钦县人民代表大会常务委员会"</f>
        <v>单位名称：德钦县人民代表大会常务委员会</v>
      </c>
      <c r="B4" s="102"/>
      <c r="C4" s="102"/>
      <c r="D4" s="102"/>
      <c r="E4" s="8"/>
      <c r="F4" s="8"/>
      <c r="G4" s="8"/>
      <c r="H4" s="8"/>
      <c r="I4" s="8"/>
      <c r="J4" s="205"/>
      <c r="K4" s="8"/>
      <c r="L4" s="8"/>
      <c r="M4" s="8"/>
      <c r="N4" s="9"/>
      <c r="O4" s="9"/>
      <c r="P4" s="9"/>
      <c r="Q4" s="9"/>
      <c r="R4" s="9" t="s">
        <v>2</v>
      </c>
      <c r="S4" s="9" t="s">
        <v>2</v>
      </c>
    </row>
    <row r="5" ht="18.75" customHeight="1" spans="1:19">
      <c r="A5" s="189" t="s">
        <v>55</v>
      </c>
      <c r="B5" s="190" t="s">
        <v>56</v>
      </c>
      <c r="C5" s="190" t="s">
        <v>57</v>
      </c>
      <c r="D5" s="191" t="s">
        <v>58</v>
      </c>
      <c r="E5" s="192"/>
      <c r="F5" s="192"/>
      <c r="G5" s="192"/>
      <c r="H5" s="192"/>
      <c r="I5" s="192"/>
      <c r="J5" s="206"/>
      <c r="K5" s="192"/>
      <c r="L5" s="192"/>
      <c r="M5" s="192"/>
      <c r="N5" s="207"/>
      <c r="O5" s="207" t="s">
        <v>46</v>
      </c>
      <c r="P5" s="207"/>
      <c r="Q5" s="207"/>
      <c r="R5" s="207"/>
      <c r="S5" s="207"/>
    </row>
    <row r="6" ht="18" customHeight="1" spans="1:19">
      <c r="A6" s="193"/>
      <c r="B6" s="194"/>
      <c r="C6" s="194"/>
      <c r="D6" s="194" t="s">
        <v>59</v>
      </c>
      <c r="E6" s="194" t="s">
        <v>60</v>
      </c>
      <c r="F6" s="194" t="s">
        <v>61</v>
      </c>
      <c r="G6" s="194" t="s">
        <v>62</v>
      </c>
      <c r="H6" s="194" t="s">
        <v>63</v>
      </c>
      <c r="I6" s="208" t="s">
        <v>64</v>
      </c>
      <c r="J6" s="209"/>
      <c r="K6" s="208" t="s">
        <v>65</v>
      </c>
      <c r="L6" s="208" t="s">
        <v>66</v>
      </c>
      <c r="M6" s="208" t="s">
        <v>67</v>
      </c>
      <c r="N6" s="210" t="s">
        <v>68</v>
      </c>
      <c r="O6" s="211" t="s">
        <v>59</v>
      </c>
      <c r="P6" s="211" t="s">
        <v>60</v>
      </c>
      <c r="Q6" s="211" t="s">
        <v>61</v>
      </c>
      <c r="R6" s="211" t="s">
        <v>62</v>
      </c>
      <c r="S6" s="211" t="s">
        <v>69</v>
      </c>
    </row>
    <row r="7" ht="29.25" customHeight="1" spans="1:19">
      <c r="A7" s="195"/>
      <c r="B7" s="196"/>
      <c r="C7" s="196"/>
      <c r="D7" s="196"/>
      <c r="E7" s="196"/>
      <c r="F7" s="196"/>
      <c r="G7" s="196"/>
      <c r="H7" s="196"/>
      <c r="I7" s="212" t="s">
        <v>59</v>
      </c>
      <c r="J7" s="212" t="s">
        <v>70</v>
      </c>
      <c r="K7" s="212" t="s">
        <v>65</v>
      </c>
      <c r="L7" s="212" t="s">
        <v>66</v>
      </c>
      <c r="M7" s="212" t="s">
        <v>67</v>
      </c>
      <c r="N7" s="212" t="s">
        <v>68</v>
      </c>
      <c r="O7" s="212"/>
      <c r="P7" s="212"/>
      <c r="Q7" s="212"/>
      <c r="R7" s="212"/>
      <c r="S7" s="212"/>
    </row>
    <row r="8" ht="16.5" customHeight="1" spans="1:19">
      <c r="A8" s="197">
        <v>1</v>
      </c>
      <c r="B8" s="21">
        <v>2</v>
      </c>
      <c r="C8" s="21">
        <v>3</v>
      </c>
      <c r="D8" s="21">
        <v>4</v>
      </c>
      <c r="E8" s="197">
        <v>5</v>
      </c>
      <c r="F8" s="21">
        <v>6</v>
      </c>
      <c r="G8" s="21">
        <v>7</v>
      </c>
      <c r="H8" s="197">
        <v>8</v>
      </c>
      <c r="I8" s="21">
        <v>9</v>
      </c>
      <c r="J8" s="38">
        <v>10</v>
      </c>
      <c r="K8" s="38">
        <v>11</v>
      </c>
      <c r="L8" s="213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</row>
    <row r="9" s="1" customFormat="1" ht="22.5" customHeight="1" spans="1:19">
      <c r="A9" s="198" t="s">
        <v>71</v>
      </c>
      <c r="B9" s="199" t="s">
        <v>72</v>
      </c>
      <c r="C9" s="200">
        <v>10210003.06</v>
      </c>
      <c r="D9" s="200">
        <v>10210003.06</v>
      </c>
      <c r="E9" s="201">
        <v>10210003.06</v>
      </c>
      <c r="F9" s="201"/>
      <c r="G9" s="201"/>
      <c r="H9" s="201"/>
      <c r="I9" s="201"/>
      <c r="J9" s="201"/>
      <c r="K9" s="201"/>
      <c r="L9" s="201"/>
      <c r="M9" s="201"/>
      <c r="N9" s="201"/>
      <c r="O9" s="214"/>
      <c r="P9" s="214"/>
      <c r="Q9" s="214"/>
      <c r="R9" s="214"/>
      <c r="S9" s="214"/>
    </row>
    <row r="10" s="1" customFormat="1" ht="22.5" customHeight="1" spans="1:19">
      <c r="A10" s="202" t="s">
        <v>57</v>
      </c>
      <c r="B10" s="203"/>
      <c r="C10" s="201">
        <v>10210003.06</v>
      </c>
      <c r="D10" s="201">
        <v>10210003.06</v>
      </c>
      <c r="E10" s="201">
        <v>10210003.06</v>
      </c>
      <c r="F10" s="201"/>
      <c r="G10" s="201"/>
      <c r="H10" s="201"/>
      <c r="I10" s="201"/>
      <c r="J10" s="201"/>
      <c r="K10" s="201"/>
      <c r="L10" s="201"/>
      <c r="M10" s="201"/>
      <c r="N10" s="201"/>
      <c r="O10" s="214"/>
      <c r="P10" s="214"/>
      <c r="Q10" s="214"/>
      <c r="R10" s="214"/>
      <c r="S10" s="214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workbookViewId="0">
      <pane ySplit="1" topLeftCell="A18" activePane="bottomLeft" state="frozen"/>
      <selection/>
      <selection pane="bottomLeft" activeCell="A4" sqref="A4:L4"/>
    </sheetView>
  </sheetViews>
  <sheetFormatPr defaultColWidth="9.13636363636364" defaultRowHeight="14.25" customHeight="1"/>
  <cols>
    <col min="1" max="1" width="14.2818181818182" customWidth="1"/>
    <col min="2" max="2" width="32.5727272727273" customWidth="1"/>
    <col min="3" max="6" width="18.8545454545455" customWidth="1"/>
    <col min="7" max="7" width="21.2818181818182" customWidth="1"/>
    <col min="8" max="9" width="18.8545454545455" customWidth="1"/>
    <col min="10" max="10" width="17.8545454545455" customWidth="1"/>
    <col min="11" max="15" width="18.854545454545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63" t="s">
        <v>73</v>
      </c>
    </row>
    <row r="3" ht="28.5" customHeight="1" spans="1:15">
      <c r="A3" s="29" t="s">
        <v>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180" t="str">
        <f>"单位名称："&amp;"德钦县人民代表大会常务委员会"</f>
        <v>单位名称：德钦县人民代表大会常务委员会</v>
      </c>
      <c r="B4" s="181"/>
      <c r="C4" s="182"/>
      <c r="D4" s="183"/>
      <c r="E4" s="182"/>
      <c r="F4" s="182"/>
      <c r="G4" s="182"/>
      <c r="H4" s="183"/>
      <c r="I4" s="182"/>
      <c r="J4" s="183"/>
      <c r="K4" s="182"/>
      <c r="L4" s="182"/>
      <c r="M4" s="8"/>
      <c r="N4" s="8"/>
      <c r="O4" s="115" t="s">
        <v>2</v>
      </c>
    </row>
    <row r="5" ht="18.75" customHeight="1" spans="1:15">
      <c r="A5" s="11" t="s">
        <v>75</v>
      </c>
      <c r="B5" s="11" t="s">
        <v>76</v>
      </c>
      <c r="C5" s="17" t="s">
        <v>57</v>
      </c>
      <c r="D5" s="72" t="s">
        <v>60</v>
      </c>
      <c r="E5" s="72"/>
      <c r="F5" s="72"/>
      <c r="G5" s="184" t="s">
        <v>61</v>
      </c>
      <c r="H5" s="11" t="s">
        <v>62</v>
      </c>
      <c r="I5" s="11" t="s">
        <v>77</v>
      </c>
      <c r="J5" s="12" t="s">
        <v>78</v>
      </c>
      <c r="K5" s="79" t="s">
        <v>79</v>
      </c>
      <c r="L5" s="79" t="s">
        <v>80</v>
      </c>
      <c r="M5" s="79" t="s">
        <v>81</v>
      </c>
      <c r="N5" s="79" t="s">
        <v>82</v>
      </c>
      <c r="O5" s="96" t="s">
        <v>83</v>
      </c>
    </row>
    <row r="6" ht="30" customHeight="1" spans="1:15">
      <c r="A6" s="20"/>
      <c r="B6" s="20"/>
      <c r="C6" s="20"/>
      <c r="D6" s="72" t="s">
        <v>59</v>
      </c>
      <c r="E6" s="72" t="s">
        <v>84</v>
      </c>
      <c r="F6" s="72" t="s">
        <v>85</v>
      </c>
      <c r="G6" s="20"/>
      <c r="H6" s="20"/>
      <c r="I6" s="20"/>
      <c r="J6" s="72" t="s">
        <v>59</v>
      </c>
      <c r="K6" s="100" t="s">
        <v>79</v>
      </c>
      <c r="L6" s="100" t="s">
        <v>80</v>
      </c>
      <c r="M6" s="100" t="s">
        <v>81</v>
      </c>
      <c r="N6" s="100" t="s">
        <v>82</v>
      </c>
      <c r="O6" s="100" t="s">
        <v>83</v>
      </c>
    </row>
    <row r="7" ht="16.5" customHeight="1" spans="1:15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72">
        <v>15</v>
      </c>
    </row>
    <row r="8" s="1" customFormat="1" ht="22.5" customHeight="1" spans="1:15">
      <c r="A8" s="185" t="s">
        <v>86</v>
      </c>
      <c r="B8" s="185"/>
      <c r="C8" s="136">
        <v>7646506.75</v>
      </c>
      <c r="D8" s="136">
        <v>7646506.75</v>
      </c>
      <c r="E8" s="136">
        <v>6780506.75</v>
      </c>
      <c r="F8" s="136">
        <v>866000</v>
      </c>
      <c r="G8" s="136"/>
      <c r="H8" s="136"/>
      <c r="I8" s="136"/>
      <c r="J8" s="136"/>
      <c r="K8" s="136"/>
      <c r="L8" s="136"/>
      <c r="M8" s="136"/>
      <c r="N8" s="136"/>
      <c r="O8" s="136"/>
    </row>
    <row r="9" s="1" customFormat="1" ht="22.5" customHeight="1" spans="1:15">
      <c r="A9" s="185" t="s">
        <v>87</v>
      </c>
      <c r="B9" s="185" t="str">
        <f>"  "&amp;"人大事务"</f>
        <v>  人大事务</v>
      </c>
      <c r="C9" s="136">
        <v>7646506.75</v>
      </c>
      <c r="D9" s="136">
        <v>7646506.75</v>
      </c>
      <c r="E9" s="136">
        <v>6780506.75</v>
      </c>
      <c r="F9" s="136">
        <v>866000</v>
      </c>
      <c r="G9" s="136"/>
      <c r="H9" s="136"/>
      <c r="I9" s="136"/>
      <c r="J9" s="136"/>
      <c r="K9" s="136"/>
      <c r="L9" s="136"/>
      <c r="M9" s="136"/>
      <c r="N9" s="136"/>
      <c r="O9" s="136"/>
    </row>
    <row r="10" s="1" customFormat="1" ht="22.5" customHeight="1" spans="1:15">
      <c r="A10" s="185" t="s">
        <v>88</v>
      </c>
      <c r="B10" s="185" t="str">
        <f>"    "&amp;"行政运行"</f>
        <v>    行政运行</v>
      </c>
      <c r="C10" s="136">
        <v>7185506.75</v>
      </c>
      <c r="D10" s="136">
        <v>7185506.75</v>
      </c>
      <c r="E10" s="136">
        <v>6780506.75</v>
      </c>
      <c r="F10" s="136">
        <v>405000</v>
      </c>
      <c r="G10" s="136"/>
      <c r="H10" s="136"/>
      <c r="I10" s="136"/>
      <c r="J10" s="136"/>
      <c r="K10" s="136"/>
      <c r="L10" s="136"/>
      <c r="M10" s="136"/>
      <c r="N10" s="136"/>
      <c r="O10" s="136"/>
    </row>
    <row r="11" s="1" customFormat="1" ht="22.5" customHeight="1" spans="1:15">
      <c r="A11" s="185" t="s">
        <v>89</v>
      </c>
      <c r="B11" s="185" t="str">
        <f>"    "&amp;"一般行政管理事务"</f>
        <v>    一般行政管理事务</v>
      </c>
      <c r="C11" s="136">
        <v>170000</v>
      </c>
      <c r="D11" s="136">
        <v>170000</v>
      </c>
      <c r="E11" s="136"/>
      <c r="F11" s="136">
        <v>170000</v>
      </c>
      <c r="G11" s="136"/>
      <c r="H11" s="136"/>
      <c r="I11" s="136"/>
      <c r="J11" s="136"/>
      <c r="K11" s="136"/>
      <c r="L11" s="136"/>
      <c r="M11" s="136"/>
      <c r="N11" s="136"/>
      <c r="O11" s="136"/>
    </row>
    <row r="12" s="1" customFormat="1" ht="22.5" customHeight="1" spans="1:15">
      <c r="A12" s="185" t="s">
        <v>90</v>
      </c>
      <c r="B12" s="185" t="str">
        <f>"    "&amp;"人大代表履职能力提升"</f>
        <v>    人大代表履职能力提升</v>
      </c>
      <c r="C12" s="136">
        <v>100000</v>
      </c>
      <c r="D12" s="136">
        <v>100000</v>
      </c>
      <c r="E12" s="136"/>
      <c r="F12" s="136">
        <v>100000</v>
      </c>
      <c r="G12" s="136"/>
      <c r="H12" s="136"/>
      <c r="I12" s="136"/>
      <c r="J12" s="136"/>
      <c r="K12" s="136"/>
      <c r="L12" s="136"/>
      <c r="M12" s="136"/>
      <c r="N12" s="136"/>
      <c r="O12" s="136"/>
    </row>
    <row r="13" s="1" customFormat="1" ht="22.5" customHeight="1" spans="1:15">
      <c r="A13" s="185" t="s">
        <v>91</v>
      </c>
      <c r="B13" s="185" t="str">
        <f>"    "&amp;"代表工作"</f>
        <v>    代表工作</v>
      </c>
      <c r="C13" s="136">
        <v>191000</v>
      </c>
      <c r="D13" s="136">
        <v>191000</v>
      </c>
      <c r="E13" s="136"/>
      <c r="F13" s="136">
        <v>191000</v>
      </c>
      <c r="G13" s="136"/>
      <c r="H13" s="136"/>
      <c r="I13" s="136"/>
      <c r="J13" s="136"/>
      <c r="K13" s="136"/>
      <c r="L13" s="136"/>
      <c r="M13" s="136"/>
      <c r="N13" s="136"/>
      <c r="O13" s="136"/>
    </row>
    <row r="14" s="1" customFormat="1" ht="22.5" customHeight="1" spans="1:15">
      <c r="A14" s="185" t="s">
        <v>92</v>
      </c>
      <c r="B14" s="185" t="s">
        <v>93</v>
      </c>
      <c r="C14" s="136">
        <v>974337.38</v>
      </c>
      <c r="D14" s="136">
        <v>974337.38</v>
      </c>
      <c r="E14" s="136">
        <v>941057.38</v>
      </c>
      <c r="F14" s="136">
        <v>33280</v>
      </c>
      <c r="G14" s="136"/>
      <c r="H14" s="136"/>
      <c r="I14" s="136"/>
      <c r="J14" s="136"/>
      <c r="K14" s="136"/>
      <c r="L14" s="136"/>
      <c r="M14" s="136"/>
      <c r="N14" s="136"/>
      <c r="O14" s="136"/>
    </row>
    <row r="15" s="1" customFormat="1" ht="22.5" customHeight="1" spans="1:15">
      <c r="A15" s="185" t="s">
        <v>94</v>
      </c>
      <c r="B15" s="185" t="str">
        <f>"  "&amp;"行政事业单位养老支出"</f>
        <v>  行政事业单位养老支出</v>
      </c>
      <c r="C15" s="136">
        <v>941057.38</v>
      </c>
      <c r="D15" s="136">
        <v>941057.38</v>
      </c>
      <c r="E15" s="136">
        <v>941057.38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="1" customFormat="1" ht="22.5" customHeight="1" spans="1:15">
      <c r="A16" s="185" t="s">
        <v>95</v>
      </c>
      <c r="B16" s="185" t="str">
        <f>"    "&amp;"机关事业单位基本养老保险缴费支出"</f>
        <v>    机关事业单位基本养老保险缴费支出</v>
      </c>
      <c r="C16" s="136">
        <v>941057.38</v>
      </c>
      <c r="D16" s="136">
        <v>941057.38</v>
      </c>
      <c r="E16" s="136">
        <v>941057.38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s="1" customFormat="1" ht="22.5" customHeight="1" spans="1:15">
      <c r="A17" s="185" t="s">
        <v>96</v>
      </c>
      <c r="B17" s="185" t="str">
        <f>"    "&amp;"机关事业单位职业年金缴费支出"</f>
        <v>    机关事业单位职业年金缴费支出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="1" customFormat="1" ht="22.5" customHeight="1" spans="1:15">
      <c r="A18" s="185" t="s">
        <v>97</v>
      </c>
      <c r="B18" s="185" t="str">
        <f>"  "&amp;"抚恤"</f>
        <v>  抚恤</v>
      </c>
      <c r="C18" s="136">
        <v>33280</v>
      </c>
      <c r="D18" s="136">
        <v>33280</v>
      </c>
      <c r="E18" s="136"/>
      <c r="F18" s="136">
        <v>33280</v>
      </c>
      <c r="G18" s="136"/>
      <c r="H18" s="136"/>
      <c r="I18" s="136"/>
      <c r="J18" s="136"/>
      <c r="K18" s="136"/>
      <c r="L18" s="136"/>
      <c r="M18" s="136"/>
      <c r="N18" s="136"/>
      <c r="O18" s="136"/>
    </row>
    <row r="19" s="1" customFormat="1" ht="22.5" customHeight="1" spans="1:15">
      <c r="A19" s="185" t="s">
        <v>98</v>
      </c>
      <c r="B19" s="185" t="str">
        <f>"    "&amp;"死亡抚恤"</f>
        <v>    死亡抚恤</v>
      </c>
      <c r="C19" s="136">
        <v>33280</v>
      </c>
      <c r="D19" s="136">
        <v>33280</v>
      </c>
      <c r="E19" s="136"/>
      <c r="F19" s="136">
        <v>33280</v>
      </c>
      <c r="G19" s="136"/>
      <c r="H19" s="136"/>
      <c r="I19" s="136"/>
      <c r="J19" s="136"/>
      <c r="K19" s="136"/>
      <c r="L19" s="136"/>
      <c r="M19" s="136"/>
      <c r="N19" s="136"/>
      <c r="O19" s="136"/>
    </row>
    <row r="20" s="1" customFormat="1" ht="22.5" customHeight="1" spans="1:15">
      <c r="A20" s="185" t="s">
        <v>99</v>
      </c>
      <c r="B20" s="185" t="s">
        <v>100</v>
      </c>
      <c r="C20" s="136">
        <v>858285.9</v>
      </c>
      <c r="D20" s="136">
        <v>858285.9</v>
      </c>
      <c r="E20" s="136">
        <v>858285.9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s="1" customFormat="1" ht="22.5" customHeight="1" spans="1:15">
      <c r="A21" s="185" t="s">
        <v>101</v>
      </c>
      <c r="B21" s="185" t="str">
        <f>"  "&amp;"行政事业单位医疗"</f>
        <v>  行政事业单位医疗</v>
      </c>
      <c r="C21" s="136">
        <v>858285.9</v>
      </c>
      <c r="D21" s="136">
        <v>858285.9</v>
      </c>
      <c r="E21" s="136">
        <v>858285.9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2" s="1" customFormat="1" ht="22.5" customHeight="1" spans="1:15">
      <c r="A22" s="185" t="s">
        <v>102</v>
      </c>
      <c r="B22" s="185" t="str">
        <f>"    "&amp;"行政单位医疗"</f>
        <v>    行政单位医疗</v>
      </c>
      <c r="C22" s="136">
        <v>432543.42</v>
      </c>
      <c r="D22" s="136">
        <v>432543.42</v>
      </c>
      <c r="E22" s="136">
        <v>432543.42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s="1" customFormat="1" ht="22.5" customHeight="1" spans="1:15">
      <c r="A23" s="185" t="s">
        <v>103</v>
      </c>
      <c r="B23" s="185" t="str">
        <f>"    "&amp;"事业单位医疗"</f>
        <v>    事业单位医疗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s="1" customFormat="1" ht="22.5" customHeight="1" spans="1:15">
      <c r="A24" s="185" t="s">
        <v>104</v>
      </c>
      <c r="B24" s="185" t="str">
        <f>"    "&amp;"公务员医疗补助"</f>
        <v>    公务员医疗补助</v>
      </c>
      <c r="C24" s="136">
        <v>399351.26</v>
      </c>
      <c r="D24" s="136">
        <v>399351.26</v>
      </c>
      <c r="E24" s="136">
        <v>399351.26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</row>
    <row r="25" s="1" customFormat="1" ht="22.5" customHeight="1" spans="1:15">
      <c r="A25" s="185" t="s">
        <v>105</v>
      </c>
      <c r="B25" s="185" t="str">
        <f>"    "&amp;"其他行政事业单位医疗支出"</f>
        <v>    其他行政事业单位医疗支出</v>
      </c>
      <c r="C25" s="136">
        <v>26391.22</v>
      </c>
      <c r="D25" s="136">
        <v>26391.22</v>
      </c>
      <c r="E25" s="136">
        <v>26391.22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</row>
    <row r="26" s="1" customFormat="1" ht="22.5" customHeight="1" spans="1:15">
      <c r="A26" s="185" t="s">
        <v>106</v>
      </c>
      <c r="B26" s="185" t="s">
        <v>107</v>
      </c>
      <c r="C26" s="136">
        <v>730873.03</v>
      </c>
      <c r="D26" s="136">
        <v>730873.03</v>
      </c>
      <c r="E26" s="136">
        <v>730873.03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="1" customFormat="1" ht="22.5" customHeight="1" spans="1:15">
      <c r="A27" s="185" t="s">
        <v>108</v>
      </c>
      <c r="B27" s="185" t="str">
        <f>"  "&amp;"住房改革支出"</f>
        <v>  住房改革支出</v>
      </c>
      <c r="C27" s="136">
        <v>730873.03</v>
      </c>
      <c r="D27" s="136">
        <v>730873.03</v>
      </c>
      <c r="E27" s="136">
        <v>730873.03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/>
    </row>
    <row r="28" s="1" customFormat="1" ht="22.5" customHeight="1" spans="1:15">
      <c r="A28" s="185" t="s">
        <v>109</v>
      </c>
      <c r="B28" s="185" t="str">
        <f>"    "&amp;"住房公积金"</f>
        <v>    住房公积金</v>
      </c>
      <c r="C28" s="136">
        <v>730873.03</v>
      </c>
      <c r="D28" s="136">
        <v>730873.03</v>
      </c>
      <c r="E28" s="136">
        <v>730873.03</v>
      </c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="1" customFormat="1" ht="22.5" customHeight="1" spans="1:15">
      <c r="A29" s="127" t="s">
        <v>110</v>
      </c>
      <c r="B29" s="186"/>
      <c r="C29" s="111">
        <v>10210003.06</v>
      </c>
      <c r="D29" s="136">
        <v>10210003.06</v>
      </c>
      <c r="E29" s="111">
        <v>9310723.06</v>
      </c>
      <c r="F29" s="111">
        <v>899280</v>
      </c>
      <c r="G29" s="111"/>
      <c r="H29" s="136"/>
      <c r="I29" s="111"/>
      <c r="J29" s="136"/>
      <c r="K29" s="111"/>
      <c r="L29" s="111"/>
      <c r="M29" s="111"/>
      <c r="N29" s="111"/>
      <c r="O29" s="111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topLeftCell="B1" workbookViewId="0">
      <pane ySplit="1" topLeftCell="A26" activePane="bottomLeft" state="frozen"/>
      <selection/>
      <selection pane="bottomLeft" activeCell="A4" sqref="A4:B4"/>
    </sheetView>
  </sheetViews>
  <sheetFormatPr defaultColWidth="9.13636363636364" defaultRowHeight="14.25" customHeight="1" outlineLevelCol="3"/>
  <cols>
    <col min="1" max="1" width="49.2818181818182" customWidth="1"/>
    <col min="2" max="2" width="43.3181818181818" customWidth="1"/>
    <col min="3" max="3" width="48.5727272727273" customWidth="1"/>
    <col min="4" max="4" width="41.1727272727273" customWidth="1"/>
  </cols>
  <sheetData>
    <row r="1" customHeight="1" spans="1:4">
      <c r="A1" s="2"/>
      <c r="B1" s="2"/>
      <c r="C1" s="2"/>
      <c r="D1" s="2"/>
    </row>
    <row r="2" customHeight="1" spans="4:4">
      <c r="D2" s="112" t="s">
        <v>111</v>
      </c>
    </row>
    <row r="3" ht="31.5" customHeight="1" spans="1:4">
      <c r="A3" s="51" t="s">
        <v>112</v>
      </c>
      <c r="B3" s="163"/>
      <c r="C3" s="163"/>
      <c r="D3" s="163"/>
    </row>
    <row r="4" ht="17.25" customHeight="1" spans="1:4">
      <c r="A4" s="6" t="str">
        <f>"单位名称："&amp;"德钦县人民代表大会常务委员会"</f>
        <v>单位名称：德钦县人民代表大会常务委员会</v>
      </c>
      <c r="B4" s="164"/>
      <c r="C4" s="165"/>
      <c r="D4" s="113" t="s">
        <v>2</v>
      </c>
    </row>
    <row r="5" ht="24.65" customHeight="1" spans="1:4">
      <c r="A5" s="12" t="s">
        <v>3</v>
      </c>
      <c r="B5" s="14"/>
      <c r="C5" s="12" t="s">
        <v>4</v>
      </c>
      <c r="D5" s="14"/>
    </row>
    <row r="6" ht="15.65" customHeight="1" spans="1:4">
      <c r="A6" s="17" t="s">
        <v>5</v>
      </c>
      <c r="B6" s="166" t="s">
        <v>6</v>
      </c>
      <c r="C6" s="17" t="s">
        <v>113</v>
      </c>
      <c r="D6" s="166" t="s">
        <v>6</v>
      </c>
    </row>
    <row r="7" ht="14.15" customHeight="1" spans="1:4">
      <c r="A7" s="20"/>
      <c r="B7" s="19"/>
      <c r="C7" s="20"/>
      <c r="D7" s="19"/>
    </row>
    <row r="8" ht="29.15" customHeight="1" spans="1:4">
      <c r="A8" s="167" t="s">
        <v>114</v>
      </c>
      <c r="B8" s="168">
        <v>10210003.06</v>
      </c>
      <c r="C8" s="169" t="s">
        <v>115</v>
      </c>
      <c r="D8" s="168">
        <v>10210003.06</v>
      </c>
    </row>
    <row r="9" ht="29.15" customHeight="1" spans="1:4">
      <c r="A9" s="170" t="s">
        <v>116</v>
      </c>
      <c r="B9" s="171">
        <v>10210003.06</v>
      </c>
      <c r="C9" s="172" t="s">
        <v>117</v>
      </c>
      <c r="D9" s="111">
        <v>7646506.75</v>
      </c>
    </row>
    <row r="10" ht="29.15" customHeight="1" spans="1:4">
      <c r="A10" s="170" t="s">
        <v>118</v>
      </c>
      <c r="B10" s="101"/>
      <c r="C10" s="172" t="s">
        <v>119</v>
      </c>
      <c r="D10" s="111"/>
    </row>
    <row r="11" ht="29.15" customHeight="1" spans="1:4">
      <c r="A11" s="170" t="s">
        <v>120</v>
      </c>
      <c r="B11" s="101"/>
      <c r="C11" s="172" t="s">
        <v>121</v>
      </c>
      <c r="D11" s="111"/>
    </row>
    <row r="12" ht="29.15" customHeight="1" spans="1:4">
      <c r="A12" s="173" t="s">
        <v>122</v>
      </c>
      <c r="B12" s="174"/>
      <c r="C12" s="172" t="s">
        <v>123</v>
      </c>
      <c r="D12" s="111"/>
    </row>
    <row r="13" ht="29.15" customHeight="1" spans="1:4">
      <c r="A13" s="170" t="s">
        <v>116</v>
      </c>
      <c r="B13" s="175"/>
      <c r="C13" s="172" t="s">
        <v>124</v>
      </c>
      <c r="D13" s="111"/>
    </row>
    <row r="14" ht="29.15" customHeight="1" spans="1:4">
      <c r="A14" s="176" t="s">
        <v>118</v>
      </c>
      <c r="B14" s="175"/>
      <c r="C14" s="172" t="s">
        <v>125</v>
      </c>
      <c r="D14" s="111"/>
    </row>
    <row r="15" ht="29.15" customHeight="1" spans="1:4">
      <c r="A15" s="176" t="s">
        <v>120</v>
      </c>
      <c r="B15" s="174"/>
      <c r="C15" s="172" t="s">
        <v>126</v>
      </c>
      <c r="D15" s="111"/>
    </row>
    <row r="16" ht="29.15" customHeight="1" spans="1:4">
      <c r="A16" s="176"/>
      <c r="B16" s="174"/>
      <c r="C16" s="172" t="s">
        <v>127</v>
      </c>
      <c r="D16" s="111">
        <v>974337.38</v>
      </c>
    </row>
    <row r="17" ht="29.15" customHeight="1" spans="1:4">
      <c r="A17" s="176"/>
      <c r="B17" s="174"/>
      <c r="C17" s="172" t="s">
        <v>128</v>
      </c>
      <c r="D17" s="111">
        <v>858285.9</v>
      </c>
    </row>
    <row r="18" ht="29.15" customHeight="1" spans="1:4">
      <c r="A18" s="176"/>
      <c r="B18" s="174"/>
      <c r="C18" s="172" t="s">
        <v>129</v>
      </c>
      <c r="D18" s="111"/>
    </row>
    <row r="19" ht="29.15" customHeight="1" spans="1:4">
      <c r="A19" s="176"/>
      <c r="B19" s="174"/>
      <c r="C19" s="172" t="s">
        <v>130</v>
      </c>
      <c r="D19" s="111"/>
    </row>
    <row r="20" ht="29.15" customHeight="1" spans="1:4">
      <c r="A20" s="176"/>
      <c r="B20" s="174"/>
      <c r="C20" s="172" t="s">
        <v>131</v>
      </c>
      <c r="D20" s="111"/>
    </row>
    <row r="21" ht="29.15" customHeight="1" spans="1:4">
      <c r="A21" s="176"/>
      <c r="B21" s="174"/>
      <c r="C21" s="172" t="s">
        <v>132</v>
      </c>
      <c r="D21" s="111"/>
    </row>
    <row r="22" ht="29.15" customHeight="1" spans="1:4">
      <c r="A22" s="176"/>
      <c r="B22" s="174"/>
      <c r="C22" s="172" t="s">
        <v>133</v>
      </c>
      <c r="D22" s="111"/>
    </row>
    <row r="23" ht="29.15" customHeight="1" spans="1:4">
      <c r="A23" s="176"/>
      <c r="B23" s="174"/>
      <c r="C23" s="172" t="s">
        <v>134</v>
      </c>
      <c r="D23" s="111"/>
    </row>
    <row r="24" ht="29.15" customHeight="1" spans="1:4">
      <c r="A24" s="176"/>
      <c r="B24" s="174"/>
      <c r="C24" s="172" t="s">
        <v>135</v>
      </c>
      <c r="D24" s="111"/>
    </row>
    <row r="25" ht="29.15" customHeight="1" spans="1:4">
      <c r="A25" s="176"/>
      <c r="B25" s="174"/>
      <c r="C25" s="172" t="s">
        <v>136</v>
      </c>
      <c r="D25" s="111"/>
    </row>
    <row r="26" ht="29.15" customHeight="1" spans="1:4">
      <c r="A26" s="176"/>
      <c r="B26" s="174"/>
      <c r="C26" s="172" t="s">
        <v>137</v>
      </c>
      <c r="D26" s="111"/>
    </row>
    <row r="27" ht="29.15" customHeight="1" spans="1:4">
      <c r="A27" s="176"/>
      <c r="B27" s="174"/>
      <c r="C27" s="172" t="s">
        <v>138</v>
      </c>
      <c r="D27" s="111">
        <v>730873.03</v>
      </c>
    </row>
    <row r="28" ht="29.15" customHeight="1" spans="1:4">
      <c r="A28" s="176"/>
      <c r="B28" s="174"/>
      <c r="C28" s="172" t="s">
        <v>139</v>
      </c>
      <c r="D28" s="111"/>
    </row>
    <row r="29" ht="29.15" customHeight="1" spans="1:4">
      <c r="A29" s="176"/>
      <c r="B29" s="174"/>
      <c r="C29" s="172" t="s">
        <v>140</v>
      </c>
      <c r="D29" s="111"/>
    </row>
    <row r="30" ht="29.15" customHeight="1" spans="1:4">
      <c r="A30" s="176"/>
      <c r="B30" s="174"/>
      <c r="C30" s="172" t="s">
        <v>141</v>
      </c>
      <c r="D30" s="111"/>
    </row>
    <row r="31" ht="29.15" customHeight="1" spans="1:4">
      <c r="A31" s="176"/>
      <c r="B31" s="174"/>
      <c r="C31" s="172" t="s">
        <v>142</v>
      </c>
      <c r="D31" s="111"/>
    </row>
    <row r="32" ht="29.15" customHeight="1" spans="1:4">
      <c r="A32" s="176"/>
      <c r="B32" s="174"/>
      <c r="C32" s="172" t="s">
        <v>143</v>
      </c>
      <c r="D32" s="111"/>
    </row>
    <row r="33" ht="29.15" customHeight="1" spans="1:4">
      <c r="A33" s="176"/>
      <c r="B33" s="174"/>
      <c r="C33" s="172" t="s">
        <v>144</v>
      </c>
      <c r="D33" s="111"/>
    </row>
    <row r="34" ht="29.15" customHeight="1" spans="1:4">
      <c r="A34" s="176"/>
      <c r="B34" s="174"/>
      <c r="C34" s="172" t="s">
        <v>145</v>
      </c>
      <c r="D34" s="111"/>
    </row>
    <row r="35" ht="29.15" customHeight="1" spans="1:4">
      <c r="A35" s="177"/>
      <c r="B35" s="174"/>
      <c r="C35" s="178" t="s">
        <v>146</v>
      </c>
      <c r="D35" s="174"/>
    </row>
    <row r="36" ht="29.15" customHeight="1" spans="1:4">
      <c r="A36" s="177" t="s">
        <v>147</v>
      </c>
      <c r="B36" s="168">
        <v>10210003.06</v>
      </c>
      <c r="C36" s="179" t="s">
        <v>52</v>
      </c>
      <c r="D36" s="168">
        <v>10210003.06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14" activePane="bottomLeft" state="frozen"/>
      <selection/>
      <selection pane="bottomLeft" activeCell="A21" sqref="$A21:$XFD21"/>
    </sheetView>
  </sheetViews>
  <sheetFormatPr defaultColWidth="9.13636363636364" defaultRowHeight="14.25" customHeight="1" outlineLevelCol="6"/>
  <cols>
    <col min="1" max="1" width="20.1363636363636" customWidth="1"/>
    <col min="2" max="2" width="37.3181818181818" customWidth="1"/>
    <col min="3" max="3" width="24.2818181818182" customWidth="1"/>
    <col min="4" max="6" width="25.0272727272727" customWidth="1"/>
    <col min="7" max="7" width="24.2818181818182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35"/>
      <c r="F2" s="63"/>
      <c r="G2" s="63" t="s">
        <v>148</v>
      </c>
    </row>
    <row r="3" ht="39" customHeight="1" spans="1:7">
      <c r="A3" s="5" t="s">
        <v>149</v>
      </c>
      <c r="B3" s="5"/>
      <c r="C3" s="5"/>
      <c r="D3" s="5"/>
      <c r="E3" s="5"/>
      <c r="F3" s="5"/>
      <c r="G3" s="5"/>
    </row>
    <row r="4" ht="18" customHeight="1" spans="1:7">
      <c r="A4" s="6" t="str">
        <f>"单位名称："&amp;"德钦县人民代表大会常务委员会"</f>
        <v>单位名称：德钦县人民代表大会常务委员会</v>
      </c>
      <c r="B4" s="150"/>
      <c r="C4" s="145"/>
      <c r="D4" s="145"/>
      <c r="E4" s="145"/>
      <c r="F4" s="115"/>
      <c r="G4" s="115" t="s">
        <v>2</v>
      </c>
    </row>
    <row r="5" ht="20.25" customHeight="1" spans="1:7">
      <c r="A5" s="151" t="s">
        <v>150</v>
      </c>
      <c r="B5" s="152"/>
      <c r="C5" s="153" t="s">
        <v>57</v>
      </c>
      <c r="D5" s="13" t="s">
        <v>84</v>
      </c>
      <c r="E5" s="13"/>
      <c r="F5" s="14"/>
      <c r="G5" s="153" t="s">
        <v>85</v>
      </c>
    </row>
    <row r="6" ht="20.25" customHeight="1" spans="1:7">
      <c r="A6" s="154" t="s">
        <v>75</v>
      </c>
      <c r="B6" s="155" t="s">
        <v>76</v>
      </c>
      <c r="C6" s="103"/>
      <c r="D6" s="103" t="s">
        <v>59</v>
      </c>
      <c r="E6" s="103" t="s">
        <v>151</v>
      </c>
      <c r="F6" s="103" t="s">
        <v>152</v>
      </c>
      <c r="G6" s="103"/>
    </row>
    <row r="7" ht="13.5" customHeight="1" spans="1:7">
      <c r="A7" s="156" t="s">
        <v>153</v>
      </c>
      <c r="B7" s="156" t="s">
        <v>154</v>
      </c>
      <c r="C7" s="156" t="s">
        <v>155</v>
      </c>
      <c r="D7" s="72"/>
      <c r="E7" s="156" t="s">
        <v>156</v>
      </c>
      <c r="F7" s="156" t="s">
        <v>157</v>
      </c>
      <c r="G7" s="156" t="s">
        <v>158</v>
      </c>
    </row>
    <row r="8" s="1" customFormat="1" ht="22.5" customHeight="1" spans="1:7">
      <c r="A8" s="119" t="s">
        <v>86</v>
      </c>
      <c r="B8" s="119">
        <v>10210003.06</v>
      </c>
      <c r="C8" s="157">
        <v>7646506.75</v>
      </c>
      <c r="D8" s="157">
        <v>6780506.75</v>
      </c>
      <c r="E8" s="157">
        <v>6243615.76</v>
      </c>
      <c r="F8" s="157">
        <v>536890.99</v>
      </c>
      <c r="G8" s="157">
        <v>866000</v>
      </c>
    </row>
    <row r="9" s="1" customFormat="1" ht="22.5" customHeight="1" spans="1:7">
      <c r="A9" s="158" t="s">
        <v>87</v>
      </c>
      <c r="B9" s="158" t="s">
        <v>159</v>
      </c>
      <c r="C9" s="157">
        <v>7646506.75</v>
      </c>
      <c r="D9" s="157">
        <v>6780506.75</v>
      </c>
      <c r="E9" s="157">
        <v>6243615.76</v>
      </c>
      <c r="F9" s="157">
        <v>536890.99</v>
      </c>
      <c r="G9" s="157">
        <v>866000</v>
      </c>
    </row>
    <row r="10" s="1" customFormat="1" ht="22.5" customHeight="1" spans="1:7">
      <c r="A10" s="159" t="s">
        <v>88</v>
      </c>
      <c r="B10" s="159" t="s">
        <v>160</v>
      </c>
      <c r="C10" s="157">
        <v>7185506.75</v>
      </c>
      <c r="D10" s="157">
        <v>6780506.75</v>
      </c>
      <c r="E10" s="157">
        <v>6243615.76</v>
      </c>
      <c r="F10" s="157">
        <v>536890.99</v>
      </c>
      <c r="G10" s="157">
        <v>405000</v>
      </c>
    </row>
    <row r="11" s="1" customFormat="1" ht="22.5" customHeight="1" spans="1:7">
      <c r="A11" s="159" t="s">
        <v>89</v>
      </c>
      <c r="B11" s="159" t="s">
        <v>161</v>
      </c>
      <c r="C11" s="157">
        <v>170000</v>
      </c>
      <c r="D11" s="157"/>
      <c r="E11" s="157"/>
      <c r="F11" s="157"/>
      <c r="G11" s="157">
        <v>170000</v>
      </c>
    </row>
    <row r="12" s="1" customFormat="1" ht="22.5" customHeight="1" spans="1:7">
      <c r="A12" s="159" t="s">
        <v>90</v>
      </c>
      <c r="B12" s="159" t="s">
        <v>162</v>
      </c>
      <c r="C12" s="157">
        <v>100000</v>
      </c>
      <c r="D12" s="157"/>
      <c r="E12" s="157"/>
      <c r="F12" s="157"/>
      <c r="G12" s="157">
        <v>100000</v>
      </c>
    </row>
    <row r="13" s="1" customFormat="1" ht="22.5" customHeight="1" spans="1:7">
      <c r="A13" s="159" t="s">
        <v>91</v>
      </c>
      <c r="B13" s="159" t="s">
        <v>163</v>
      </c>
      <c r="C13" s="157">
        <v>191000</v>
      </c>
      <c r="D13" s="157"/>
      <c r="E13" s="157"/>
      <c r="F13" s="157"/>
      <c r="G13" s="157">
        <v>191000</v>
      </c>
    </row>
    <row r="14" s="1" customFormat="1" ht="22.5" customHeight="1" spans="1:7">
      <c r="A14" s="119" t="s">
        <v>92</v>
      </c>
      <c r="B14" s="119" t="s">
        <v>93</v>
      </c>
      <c r="C14" s="157">
        <v>974337.38</v>
      </c>
      <c r="D14" s="157">
        <v>941057.38</v>
      </c>
      <c r="E14" s="157">
        <v>941057.38</v>
      </c>
      <c r="F14" s="157"/>
      <c r="G14" s="157">
        <v>33280</v>
      </c>
    </row>
    <row r="15" s="1" customFormat="1" ht="22.5" customHeight="1" spans="1:7">
      <c r="A15" s="158" t="s">
        <v>94</v>
      </c>
      <c r="B15" s="158" t="s">
        <v>164</v>
      </c>
      <c r="C15" s="157">
        <v>941057.38</v>
      </c>
      <c r="D15" s="157">
        <v>941057.38</v>
      </c>
      <c r="E15" s="157">
        <v>941057.38</v>
      </c>
      <c r="F15" s="157"/>
      <c r="G15" s="157"/>
    </row>
    <row r="16" s="1" customFormat="1" ht="22.5" customHeight="1" spans="1:7">
      <c r="A16" s="159" t="s">
        <v>95</v>
      </c>
      <c r="B16" s="159" t="s">
        <v>165</v>
      </c>
      <c r="C16" s="157">
        <v>941057.38</v>
      </c>
      <c r="D16" s="157">
        <v>941057.38</v>
      </c>
      <c r="E16" s="157">
        <v>941057.38</v>
      </c>
      <c r="F16" s="157"/>
      <c r="G16" s="157"/>
    </row>
    <row r="17" s="1" customFormat="1" ht="22.5" customHeight="1" spans="1:7">
      <c r="A17" s="158" t="s">
        <v>97</v>
      </c>
      <c r="B17" s="158" t="s">
        <v>166</v>
      </c>
      <c r="C17" s="157">
        <v>33280</v>
      </c>
      <c r="D17" s="157"/>
      <c r="E17" s="157"/>
      <c r="F17" s="157"/>
      <c r="G17" s="157">
        <v>33280</v>
      </c>
    </row>
    <row r="18" s="1" customFormat="1" ht="22.5" customHeight="1" spans="1:7">
      <c r="A18" s="159" t="s">
        <v>98</v>
      </c>
      <c r="B18" s="159" t="s">
        <v>167</v>
      </c>
      <c r="C18" s="157">
        <v>33280</v>
      </c>
      <c r="D18" s="157"/>
      <c r="E18" s="157"/>
      <c r="F18" s="157"/>
      <c r="G18" s="157">
        <v>33280</v>
      </c>
    </row>
    <row r="19" s="1" customFormat="1" ht="22.5" customHeight="1" spans="1:7">
      <c r="A19" s="119" t="s">
        <v>99</v>
      </c>
      <c r="B19" s="119" t="s">
        <v>100</v>
      </c>
      <c r="C19" s="157">
        <v>858285.9</v>
      </c>
      <c r="D19" s="157">
        <v>858285.9</v>
      </c>
      <c r="E19" s="157">
        <v>858285.9</v>
      </c>
      <c r="F19" s="157"/>
      <c r="G19" s="157"/>
    </row>
    <row r="20" s="1" customFormat="1" ht="22.5" customHeight="1" spans="1:7">
      <c r="A20" s="158" t="s">
        <v>101</v>
      </c>
      <c r="B20" s="158" t="s">
        <v>168</v>
      </c>
      <c r="C20" s="157">
        <v>858285.9</v>
      </c>
      <c r="D20" s="157">
        <v>858285.9</v>
      </c>
      <c r="E20" s="157">
        <v>858285.9</v>
      </c>
      <c r="F20" s="157"/>
      <c r="G20" s="157"/>
    </row>
    <row r="21" s="1" customFormat="1" ht="22.5" customHeight="1" spans="1:7">
      <c r="A21" s="159" t="s">
        <v>102</v>
      </c>
      <c r="B21" s="159" t="s">
        <v>169</v>
      </c>
      <c r="C21" s="157">
        <v>432543.42</v>
      </c>
      <c r="D21" s="157">
        <v>432543.42</v>
      </c>
      <c r="E21" s="157">
        <v>432543.42</v>
      </c>
      <c r="F21" s="157"/>
      <c r="G21" s="157"/>
    </row>
    <row r="22" s="1" customFormat="1" ht="22.5" customHeight="1" spans="1:7">
      <c r="A22" s="159" t="s">
        <v>104</v>
      </c>
      <c r="B22" s="159" t="s">
        <v>170</v>
      </c>
      <c r="C22" s="157">
        <v>399351.26</v>
      </c>
      <c r="D22" s="157">
        <v>399351.26</v>
      </c>
      <c r="E22" s="157">
        <v>399351.26</v>
      </c>
      <c r="F22" s="157"/>
      <c r="G22" s="157"/>
    </row>
    <row r="23" s="1" customFormat="1" ht="22.5" customHeight="1" spans="1:7">
      <c r="A23" s="159" t="s">
        <v>105</v>
      </c>
      <c r="B23" s="159" t="s">
        <v>171</v>
      </c>
      <c r="C23" s="157">
        <v>26391.22</v>
      </c>
      <c r="D23" s="157">
        <v>26391.22</v>
      </c>
      <c r="E23" s="157">
        <v>26391.22</v>
      </c>
      <c r="F23" s="157"/>
      <c r="G23" s="157"/>
    </row>
    <row r="24" s="1" customFormat="1" ht="22.5" customHeight="1" spans="1:7">
      <c r="A24" s="119" t="s">
        <v>106</v>
      </c>
      <c r="B24" s="119" t="s">
        <v>107</v>
      </c>
      <c r="C24" s="157">
        <v>730873.03</v>
      </c>
      <c r="D24" s="157">
        <v>730873.03</v>
      </c>
      <c r="E24" s="157">
        <v>730873.03</v>
      </c>
      <c r="F24" s="157"/>
      <c r="G24" s="157"/>
    </row>
    <row r="25" s="1" customFormat="1" ht="22.5" customHeight="1" spans="1:7">
      <c r="A25" s="158" t="s">
        <v>108</v>
      </c>
      <c r="B25" s="158" t="s">
        <v>172</v>
      </c>
      <c r="C25" s="157">
        <v>730873.03</v>
      </c>
      <c r="D25" s="157">
        <v>730873.03</v>
      </c>
      <c r="E25" s="157">
        <v>730873.03</v>
      </c>
      <c r="F25" s="157"/>
      <c r="G25" s="157"/>
    </row>
    <row r="26" s="1" customFormat="1" ht="22.5" customHeight="1" spans="1:7">
      <c r="A26" s="159" t="s">
        <v>109</v>
      </c>
      <c r="B26" s="159" t="s">
        <v>173</v>
      </c>
      <c r="C26" s="157">
        <v>730873.03</v>
      </c>
      <c r="D26" s="157">
        <v>730873.03</v>
      </c>
      <c r="E26" s="157">
        <v>730873.03</v>
      </c>
      <c r="F26" s="157"/>
      <c r="G26" s="157"/>
    </row>
    <row r="27" s="1" customFormat="1" ht="22.5" customHeight="1" spans="1:7">
      <c r="A27" s="160" t="s">
        <v>110</v>
      </c>
      <c r="B27" s="161"/>
      <c r="C27" s="162">
        <v>10210003.06</v>
      </c>
      <c r="D27" s="157">
        <v>9310723.06</v>
      </c>
      <c r="E27" s="162">
        <v>8773832.07</v>
      </c>
      <c r="F27" s="162">
        <v>536890.99</v>
      </c>
      <c r="G27" s="162">
        <v>899280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3636363636364" defaultRowHeight="14.25" customHeight="1" outlineLevelRow="7" outlineLevelCol="5"/>
  <cols>
    <col min="1" max="1" width="27.4272727272727" customWidth="1"/>
    <col min="2" max="6" width="31.172727272727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1"/>
      <c r="B2" s="141"/>
      <c r="C2" s="68"/>
      <c r="F2" s="67" t="s">
        <v>174</v>
      </c>
    </row>
    <row r="3" ht="25.5" customHeight="1" spans="1:6">
      <c r="A3" s="142" t="s">
        <v>175</v>
      </c>
      <c r="B3" s="142"/>
      <c r="C3" s="142"/>
      <c r="D3" s="142"/>
      <c r="E3" s="142"/>
      <c r="F3" s="142"/>
    </row>
    <row r="4" ht="15.75" customHeight="1" spans="1:6">
      <c r="A4" s="6" t="str">
        <f>"单位名称："&amp;"德钦县人民代表大会常务委员会"</f>
        <v>单位名称：德钦县人民代表大会常务委员会</v>
      </c>
      <c r="B4" s="143"/>
      <c r="C4" s="144"/>
      <c r="D4" s="145"/>
      <c r="F4" s="67" t="s">
        <v>176</v>
      </c>
    </row>
    <row r="5" ht="19.5" customHeight="1" spans="1:6">
      <c r="A5" s="11" t="s">
        <v>177</v>
      </c>
      <c r="B5" s="17" t="s">
        <v>178</v>
      </c>
      <c r="C5" s="12" t="s">
        <v>179</v>
      </c>
      <c r="D5" s="13"/>
      <c r="E5" s="14"/>
      <c r="F5" s="17" t="s">
        <v>180</v>
      </c>
    </row>
    <row r="6" ht="19.5" customHeight="1" spans="1:6">
      <c r="A6" s="19"/>
      <c r="B6" s="20"/>
      <c r="C6" s="72" t="s">
        <v>59</v>
      </c>
      <c r="D6" s="72" t="s">
        <v>181</v>
      </c>
      <c r="E6" s="72" t="s">
        <v>182</v>
      </c>
      <c r="F6" s="20"/>
    </row>
    <row r="7" ht="18.75" customHeight="1" spans="1:6">
      <c r="A7" s="146">
        <v>1</v>
      </c>
      <c r="B7" s="146">
        <v>2</v>
      </c>
      <c r="C7" s="147">
        <v>3</v>
      </c>
      <c r="D7" s="146">
        <v>4</v>
      </c>
      <c r="E7" s="146">
        <v>5</v>
      </c>
      <c r="F7" s="146">
        <v>6</v>
      </c>
    </row>
    <row r="8" s="1" customFormat="1" ht="22.5" customHeight="1" spans="1:6">
      <c r="A8" s="148">
        <v>132280</v>
      </c>
      <c r="B8" s="148">
        <v>0</v>
      </c>
      <c r="C8" s="149">
        <v>111000</v>
      </c>
      <c r="D8" s="148"/>
      <c r="E8" s="148">
        <v>111000</v>
      </c>
      <c r="F8" s="148">
        <v>21280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3"/>
  <sheetViews>
    <sheetView showZeros="0" topLeftCell="B1" workbookViewId="0">
      <pane ySplit="1" topLeftCell="A2" activePane="bottomLeft" state="frozen"/>
      <selection/>
      <selection pane="bottomLeft" activeCell="H41" sqref="H41:H42"/>
    </sheetView>
  </sheetViews>
  <sheetFormatPr defaultColWidth="9.13636363636364" defaultRowHeight="14.25" customHeight="1"/>
  <cols>
    <col min="1" max="1" width="28.7" customWidth="1"/>
    <col min="2" max="3" width="23.8545454545455" customWidth="1"/>
    <col min="4" max="4" width="14.6" customWidth="1"/>
    <col min="5" max="5" width="18.4545454545455" customWidth="1"/>
    <col min="6" max="6" width="14.7363636363636" customWidth="1"/>
    <col min="7" max="7" width="18.8818181818182" customWidth="1"/>
    <col min="8" max="13" width="15.3181818181818" customWidth="1"/>
    <col min="14" max="16" width="14.7363636363636" customWidth="1"/>
    <col min="17" max="17" width="14.8818181818182" customWidth="1"/>
    <col min="18" max="23" width="15.0272727272727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35"/>
      <c r="W2" s="63" t="s">
        <v>183</v>
      </c>
    </row>
    <row r="3" ht="27.75" customHeight="1" spans="1:23">
      <c r="A3" s="29" t="s">
        <v>184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6" t="str">
        <f>"单位名称："&amp;"德钦县人民代表大会常务委员会"</f>
        <v>单位名称：德钦县人民代表大会常务委员会</v>
      </c>
      <c r="B4" s="137"/>
      <c r="C4" s="137"/>
      <c r="D4" s="137"/>
      <c r="E4" s="137"/>
      <c r="F4" s="137"/>
      <c r="G4" s="137"/>
      <c r="H4" s="8"/>
      <c r="I4" s="8"/>
      <c r="J4" s="8"/>
      <c r="K4" s="8"/>
      <c r="L4" s="8"/>
      <c r="M4" s="8"/>
      <c r="N4" s="8"/>
      <c r="O4" s="8"/>
      <c r="P4" s="8"/>
      <c r="Q4" s="8"/>
      <c r="U4" s="135"/>
      <c r="W4" s="115" t="s">
        <v>176</v>
      </c>
    </row>
    <row r="5" ht="21.75" customHeight="1" spans="1:23">
      <c r="A5" s="10" t="s">
        <v>185</v>
      </c>
      <c r="B5" s="10" t="s">
        <v>186</v>
      </c>
      <c r="C5" s="10" t="s">
        <v>187</v>
      </c>
      <c r="D5" s="11" t="s">
        <v>188</v>
      </c>
      <c r="E5" s="11" t="s">
        <v>189</v>
      </c>
      <c r="F5" s="11" t="s">
        <v>190</v>
      </c>
      <c r="G5" s="11" t="s">
        <v>191</v>
      </c>
      <c r="H5" s="72" t="s">
        <v>192</v>
      </c>
      <c r="I5" s="72"/>
      <c r="J5" s="72"/>
      <c r="K5" s="72"/>
      <c r="L5" s="130"/>
      <c r="M5" s="130"/>
      <c r="N5" s="130"/>
      <c r="O5" s="130"/>
      <c r="P5" s="130"/>
      <c r="Q5" s="55"/>
      <c r="R5" s="72"/>
      <c r="S5" s="72"/>
      <c r="T5" s="72"/>
      <c r="U5" s="72"/>
      <c r="V5" s="72"/>
      <c r="W5" s="72"/>
    </row>
    <row r="6" ht="21.75" customHeight="1" spans="1:23">
      <c r="A6" s="15"/>
      <c r="B6" s="15"/>
      <c r="C6" s="15"/>
      <c r="D6" s="16"/>
      <c r="E6" s="16"/>
      <c r="F6" s="16"/>
      <c r="G6" s="16"/>
      <c r="H6" s="72" t="s">
        <v>57</v>
      </c>
      <c r="I6" s="55" t="s">
        <v>60</v>
      </c>
      <c r="J6" s="55"/>
      <c r="K6" s="55"/>
      <c r="L6" s="130"/>
      <c r="M6" s="130"/>
      <c r="N6" s="130" t="s">
        <v>193</v>
      </c>
      <c r="O6" s="130"/>
      <c r="P6" s="130"/>
      <c r="Q6" s="55" t="s">
        <v>63</v>
      </c>
      <c r="R6" s="72" t="s">
        <v>78</v>
      </c>
      <c r="S6" s="55"/>
      <c r="T6" s="55"/>
      <c r="U6" s="55"/>
      <c r="V6" s="55"/>
      <c r="W6" s="55"/>
    </row>
    <row r="7" ht="15" customHeight="1" spans="1:23">
      <c r="A7" s="18"/>
      <c r="B7" s="18"/>
      <c r="C7" s="18"/>
      <c r="D7" s="19"/>
      <c r="E7" s="19"/>
      <c r="F7" s="19"/>
      <c r="G7" s="19"/>
      <c r="H7" s="72"/>
      <c r="I7" s="55" t="s">
        <v>194</v>
      </c>
      <c r="J7" s="55" t="s">
        <v>195</v>
      </c>
      <c r="K7" s="55" t="s">
        <v>196</v>
      </c>
      <c r="L7" s="140" t="s">
        <v>197</v>
      </c>
      <c r="M7" s="140" t="s">
        <v>198</v>
      </c>
      <c r="N7" s="140" t="s">
        <v>60</v>
      </c>
      <c r="O7" s="140" t="s">
        <v>61</v>
      </c>
      <c r="P7" s="140" t="s">
        <v>62</v>
      </c>
      <c r="Q7" s="55"/>
      <c r="R7" s="55" t="s">
        <v>59</v>
      </c>
      <c r="S7" s="55" t="s">
        <v>70</v>
      </c>
      <c r="T7" s="55" t="s">
        <v>199</v>
      </c>
      <c r="U7" s="55" t="s">
        <v>66</v>
      </c>
      <c r="V7" s="55" t="s">
        <v>67</v>
      </c>
      <c r="W7" s="55" t="s">
        <v>68</v>
      </c>
    </row>
    <row r="8" ht="27.75" customHeight="1" spans="1:23">
      <c r="A8" s="18"/>
      <c r="B8" s="18"/>
      <c r="C8" s="18"/>
      <c r="D8" s="19"/>
      <c r="E8" s="19"/>
      <c r="F8" s="19"/>
      <c r="G8" s="19"/>
      <c r="H8" s="72"/>
      <c r="I8" s="55"/>
      <c r="J8" s="55"/>
      <c r="K8" s="55"/>
      <c r="L8" s="140"/>
      <c r="M8" s="140"/>
      <c r="N8" s="140"/>
      <c r="O8" s="140"/>
      <c r="P8" s="140"/>
      <c r="Q8" s="55"/>
      <c r="R8" s="55"/>
      <c r="S8" s="55"/>
      <c r="T8" s="55"/>
      <c r="U8" s="55"/>
      <c r="V8" s="55"/>
      <c r="W8" s="55"/>
    </row>
    <row r="9" ht="15" customHeight="1" spans="1:23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138">
        <v>11</v>
      </c>
      <c r="L9" s="138">
        <v>12</v>
      </c>
      <c r="M9" s="138">
        <v>13</v>
      </c>
      <c r="N9" s="138">
        <v>14</v>
      </c>
      <c r="O9" s="138">
        <v>15</v>
      </c>
      <c r="P9" s="138">
        <v>16</v>
      </c>
      <c r="Q9" s="138">
        <v>17</v>
      </c>
      <c r="R9" s="138">
        <v>18</v>
      </c>
      <c r="S9" s="138">
        <v>19</v>
      </c>
      <c r="T9" s="138">
        <v>20</v>
      </c>
      <c r="U9" s="138">
        <v>21</v>
      </c>
      <c r="V9" s="138">
        <v>22</v>
      </c>
      <c r="W9" s="138">
        <v>23</v>
      </c>
    </row>
    <row r="10" s="1" customFormat="1" ht="22.5" customHeight="1" spans="1:23">
      <c r="A10" s="139" t="s">
        <v>72</v>
      </c>
      <c r="B10" s="139"/>
      <c r="C10" s="139"/>
      <c r="D10" s="139"/>
      <c r="E10" s="139"/>
      <c r="F10" s="139"/>
      <c r="G10" s="139"/>
      <c r="H10" s="111"/>
      <c r="I10" s="111"/>
      <c r="J10" s="111"/>
      <c r="K10" s="111"/>
      <c r="L10" s="132"/>
      <c r="M10" s="111"/>
      <c r="N10" s="132"/>
      <c r="O10" s="132"/>
      <c r="P10" s="132"/>
      <c r="Q10" s="132"/>
      <c r="R10" s="111"/>
      <c r="S10" s="111"/>
      <c r="T10" s="111"/>
      <c r="U10" s="111"/>
      <c r="V10" s="111"/>
      <c r="W10" s="111"/>
    </row>
    <row r="11" s="1" customFormat="1" ht="22.5" customHeight="1" spans="1:23">
      <c r="A11" s="139" t="s">
        <v>72</v>
      </c>
      <c r="B11" s="139" t="s">
        <v>200</v>
      </c>
      <c r="C11" s="139" t="s">
        <v>201</v>
      </c>
      <c r="D11" s="139" t="s">
        <v>88</v>
      </c>
      <c r="E11" s="139" t="s">
        <v>160</v>
      </c>
      <c r="F11" s="139" t="s">
        <v>202</v>
      </c>
      <c r="G11" s="139" t="s">
        <v>203</v>
      </c>
      <c r="H11" s="111">
        <v>1372356</v>
      </c>
      <c r="I11" s="111">
        <v>1372356</v>
      </c>
      <c r="J11" s="111"/>
      <c r="K11" s="111"/>
      <c r="L11" s="111">
        <v>1372356</v>
      </c>
      <c r="M11" s="111"/>
      <c r="N11" s="132"/>
      <c r="O11" s="132"/>
      <c r="P11" s="132"/>
      <c r="Q11" s="132"/>
      <c r="R11" s="111"/>
      <c r="S11" s="111"/>
      <c r="T11" s="111"/>
      <c r="U11" s="111"/>
      <c r="V11" s="111"/>
      <c r="W11" s="111"/>
    </row>
    <row r="12" s="1" customFormat="1" ht="22.5" customHeight="1" spans="1:23">
      <c r="A12" s="139" t="s">
        <v>72</v>
      </c>
      <c r="B12" s="139" t="s">
        <v>200</v>
      </c>
      <c r="C12" s="139" t="s">
        <v>201</v>
      </c>
      <c r="D12" s="139" t="s">
        <v>88</v>
      </c>
      <c r="E12" s="139" t="s">
        <v>160</v>
      </c>
      <c r="F12" s="139" t="s">
        <v>204</v>
      </c>
      <c r="G12" s="139" t="s">
        <v>205</v>
      </c>
      <c r="H12" s="111">
        <v>3868989.6</v>
      </c>
      <c r="I12" s="111">
        <v>3868989.6</v>
      </c>
      <c r="J12" s="111"/>
      <c r="K12" s="111"/>
      <c r="L12" s="111">
        <v>3868989.6</v>
      </c>
      <c r="M12" s="111"/>
      <c r="N12" s="25"/>
      <c r="O12" s="25"/>
      <c r="P12" s="25"/>
      <c r="Q12" s="25"/>
      <c r="R12" s="111"/>
      <c r="S12" s="111"/>
      <c r="T12" s="111"/>
      <c r="U12" s="111"/>
      <c r="V12" s="111"/>
      <c r="W12" s="111"/>
    </row>
    <row r="13" s="1" customFormat="1" ht="22.5" customHeight="1" spans="1:23">
      <c r="A13" s="139" t="s">
        <v>72</v>
      </c>
      <c r="B13" s="139" t="s">
        <v>200</v>
      </c>
      <c r="C13" s="139" t="s">
        <v>201</v>
      </c>
      <c r="D13" s="139" t="s">
        <v>88</v>
      </c>
      <c r="E13" s="139" t="s">
        <v>160</v>
      </c>
      <c r="F13" s="139" t="s">
        <v>204</v>
      </c>
      <c r="G13" s="139" t="s">
        <v>205</v>
      </c>
      <c r="H13" s="111"/>
      <c r="I13" s="111"/>
      <c r="J13" s="111"/>
      <c r="K13" s="111"/>
      <c r="L13" s="111"/>
      <c r="M13" s="111"/>
      <c r="N13" s="25"/>
      <c r="O13" s="25"/>
      <c r="P13" s="25"/>
      <c r="Q13" s="25"/>
      <c r="R13" s="111"/>
      <c r="S13" s="111"/>
      <c r="T13" s="111"/>
      <c r="U13" s="111"/>
      <c r="V13" s="111"/>
      <c r="W13" s="111"/>
    </row>
    <row r="14" s="1" customFormat="1" ht="22.5" customHeight="1" spans="1:23">
      <c r="A14" s="139" t="s">
        <v>72</v>
      </c>
      <c r="B14" s="139" t="s">
        <v>200</v>
      </c>
      <c r="C14" s="139" t="s">
        <v>201</v>
      </c>
      <c r="D14" s="139" t="s">
        <v>88</v>
      </c>
      <c r="E14" s="139" t="s">
        <v>160</v>
      </c>
      <c r="F14" s="139" t="s">
        <v>206</v>
      </c>
      <c r="G14" s="139" t="s">
        <v>207</v>
      </c>
      <c r="H14" s="111">
        <v>114363</v>
      </c>
      <c r="I14" s="111">
        <v>114363</v>
      </c>
      <c r="J14" s="111"/>
      <c r="K14" s="111"/>
      <c r="L14" s="111">
        <v>114363</v>
      </c>
      <c r="M14" s="111"/>
      <c r="N14" s="25"/>
      <c r="O14" s="25"/>
      <c r="P14" s="25"/>
      <c r="Q14" s="25"/>
      <c r="R14" s="111"/>
      <c r="S14" s="111"/>
      <c r="T14" s="111"/>
      <c r="U14" s="111"/>
      <c r="V14" s="111"/>
      <c r="W14" s="111"/>
    </row>
    <row r="15" s="1" customFormat="1" ht="22.5" customHeight="1" spans="1:23">
      <c r="A15" s="139" t="s">
        <v>72</v>
      </c>
      <c r="B15" s="139" t="s">
        <v>208</v>
      </c>
      <c r="C15" s="139" t="s">
        <v>209</v>
      </c>
      <c r="D15" s="139" t="s">
        <v>88</v>
      </c>
      <c r="E15" s="139" t="s">
        <v>160</v>
      </c>
      <c r="F15" s="139" t="s">
        <v>206</v>
      </c>
      <c r="G15" s="139" t="s">
        <v>207</v>
      </c>
      <c r="H15" s="111">
        <v>885000</v>
      </c>
      <c r="I15" s="111">
        <v>885000</v>
      </c>
      <c r="J15" s="111"/>
      <c r="K15" s="111"/>
      <c r="L15" s="111">
        <v>885000</v>
      </c>
      <c r="M15" s="111"/>
      <c r="N15" s="25"/>
      <c r="O15" s="25"/>
      <c r="P15" s="25"/>
      <c r="Q15" s="25"/>
      <c r="R15" s="111"/>
      <c r="S15" s="111"/>
      <c r="T15" s="111"/>
      <c r="U15" s="111"/>
      <c r="V15" s="111"/>
      <c r="W15" s="111"/>
    </row>
    <row r="16" s="1" customFormat="1" ht="22.5" customHeight="1" spans="1:23">
      <c r="A16" s="139" t="s">
        <v>72</v>
      </c>
      <c r="B16" s="139" t="s">
        <v>210</v>
      </c>
      <c r="C16" s="139" t="s">
        <v>211</v>
      </c>
      <c r="D16" s="139" t="s">
        <v>95</v>
      </c>
      <c r="E16" s="139" t="s">
        <v>165</v>
      </c>
      <c r="F16" s="139" t="s">
        <v>212</v>
      </c>
      <c r="G16" s="139" t="s">
        <v>213</v>
      </c>
      <c r="H16" s="111">
        <v>941057.38</v>
      </c>
      <c r="I16" s="111">
        <v>941057.38</v>
      </c>
      <c r="J16" s="111"/>
      <c r="K16" s="111"/>
      <c r="L16" s="111">
        <v>941057.38</v>
      </c>
      <c r="M16" s="111"/>
      <c r="N16" s="25"/>
      <c r="O16" s="25"/>
      <c r="P16" s="25"/>
      <c r="Q16" s="25"/>
      <c r="R16" s="111"/>
      <c r="S16" s="111"/>
      <c r="T16" s="111"/>
      <c r="U16" s="111"/>
      <c r="V16" s="111"/>
      <c r="W16" s="111"/>
    </row>
    <row r="17" s="1" customFormat="1" ht="22.5" customHeight="1" spans="1:23">
      <c r="A17" s="139" t="s">
        <v>72</v>
      </c>
      <c r="B17" s="139" t="s">
        <v>210</v>
      </c>
      <c r="C17" s="139" t="s">
        <v>211</v>
      </c>
      <c r="D17" s="139" t="s">
        <v>96</v>
      </c>
      <c r="E17" s="139" t="s">
        <v>214</v>
      </c>
      <c r="F17" s="139" t="s">
        <v>215</v>
      </c>
      <c r="G17" s="139" t="s">
        <v>216</v>
      </c>
      <c r="H17" s="111"/>
      <c r="I17" s="111"/>
      <c r="J17" s="111"/>
      <c r="K17" s="111"/>
      <c r="L17" s="111"/>
      <c r="M17" s="111"/>
      <c r="N17" s="25"/>
      <c r="O17" s="25"/>
      <c r="P17" s="25"/>
      <c r="Q17" s="25"/>
      <c r="R17" s="111"/>
      <c r="S17" s="111"/>
      <c r="T17" s="111"/>
      <c r="U17" s="111"/>
      <c r="V17" s="111"/>
      <c r="W17" s="111"/>
    </row>
    <row r="18" s="1" customFormat="1" ht="22.5" customHeight="1" spans="1:23">
      <c r="A18" s="139" t="s">
        <v>72</v>
      </c>
      <c r="B18" s="139" t="s">
        <v>210</v>
      </c>
      <c r="C18" s="139" t="s">
        <v>211</v>
      </c>
      <c r="D18" s="139" t="s">
        <v>102</v>
      </c>
      <c r="E18" s="139" t="s">
        <v>169</v>
      </c>
      <c r="F18" s="139" t="s">
        <v>217</v>
      </c>
      <c r="G18" s="139" t="s">
        <v>218</v>
      </c>
      <c r="H18" s="111">
        <v>432543.42</v>
      </c>
      <c r="I18" s="111">
        <v>432543.42</v>
      </c>
      <c r="J18" s="111"/>
      <c r="K18" s="111"/>
      <c r="L18" s="111">
        <v>432543.42</v>
      </c>
      <c r="M18" s="111"/>
      <c r="N18" s="25"/>
      <c r="O18" s="25"/>
      <c r="P18" s="25"/>
      <c r="Q18" s="25"/>
      <c r="R18" s="111"/>
      <c r="S18" s="111"/>
      <c r="T18" s="111"/>
      <c r="U18" s="111"/>
      <c r="V18" s="111"/>
      <c r="W18" s="111"/>
    </row>
    <row r="19" s="1" customFormat="1" ht="22.5" customHeight="1" spans="1:23">
      <c r="A19" s="139" t="s">
        <v>72</v>
      </c>
      <c r="B19" s="139" t="s">
        <v>210</v>
      </c>
      <c r="C19" s="139" t="s">
        <v>211</v>
      </c>
      <c r="D19" s="139" t="s">
        <v>103</v>
      </c>
      <c r="E19" s="139" t="s">
        <v>219</v>
      </c>
      <c r="F19" s="139" t="s">
        <v>217</v>
      </c>
      <c r="G19" s="139" t="s">
        <v>218</v>
      </c>
      <c r="H19" s="111"/>
      <c r="I19" s="111"/>
      <c r="J19" s="111"/>
      <c r="K19" s="111"/>
      <c r="L19" s="111"/>
      <c r="M19" s="111"/>
      <c r="N19" s="25"/>
      <c r="O19" s="25"/>
      <c r="P19" s="25"/>
      <c r="Q19" s="25"/>
      <c r="R19" s="111"/>
      <c r="S19" s="111"/>
      <c r="T19" s="111"/>
      <c r="U19" s="111"/>
      <c r="V19" s="111"/>
      <c r="W19" s="111"/>
    </row>
    <row r="20" s="1" customFormat="1" ht="22.5" customHeight="1" spans="1:23">
      <c r="A20" s="139" t="s">
        <v>72</v>
      </c>
      <c r="B20" s="139" t="s">
        <v>210</v>
      </c>
      <c r="C20" s="139" t="s">
        <v>211</v>
      </c>
      <c r="D20" s="139" t="s">
        <v>104</v>
      </c>
      <c r="E20" s="139" t="s">
        <v>170</v>
      </c>
      <c r="F20" s="139" t="s">
        <v>220</v>
      </c>
      <c r="G20" s="139" t="s">
        <v>221</v>
      </c>
      <c r="H20" s="111">
        <v>230689.82</v>
      </c>
      <c r="I20" s="111">
        <v>230689.82</v>
      </c>
      <c r="J20" s="111"/>
      <c r="K20" s="111"/>
      <c r="L20" s="111">
        <v>230689.82</v>
      </c>
      <c r="M20" s="111"/>
      <c r="N20" s="25"/>
      <c r="O20" s="25"/>
      <c r="P20" s="25"/>
      <c r="Q20" s="25"/>
      <c r="R20" s="111"/>
      <c r="S20" s="111"/>
      <c r="T20" s="111"/>
      <c r="U20" s="111"/>
      <c r="V20" s="111"/>
      <c r="W20" s="111"/>
    </row>
    <row r="21" s="1" customFormat="1" ht="22.5" customHeight="1" spans="1:23">
      <c r="A21" s="139" t="s">
        <v>72</v>
      </c>
      <c r="B21" s="139" t="s">
        <v>210</v>
      </c>
      <c r="C21" s="139" t="s">
        <v>211</v>
      </c>
      <c r="D21" s="139" t="s">
        <v>104</v>
      </c>
      <c r="E21" s="139" t="s">
        <v>170</v>
      </c>
      <c r="F21" s="139" t="s">
        <v>220</v>
      </c>
      <c r="G21" s="139" t="s">
        <v>221</v>
      </c>
      <c r="H21" s="111">
        <v>168661.44</v>
      </c>
      <c r="I21" s="111">
        <v>168661.44</v>
      </c>
      <c r="J21" s="111"/>
      <c r="K21" s="111"/>
      <c r="L21" s="111">
        <v>168661.44</v>
      </c>
      <c r="M21" s="111"/>
      <c r="N21" s="25"/>
      <c r="O21" s="25"/>
      <c r="P21" s="25"/>
      <c r="Q21" s="25"/>
      <c r="R21" s="111"/>
      <c r="S21" s="111"/>
      <c r="T21" s="111"/>
      <c r="U21" s="111"/>
      <c r="V21" s="111"/>
      <c r="W21" s="111"/>
    </row>
    <row r="22" s="1" customFormat="1" ht="22.5" customHeight="1" spans="1:23">
      <c r="A22" s="139" t="s">
        <v>72</v>
      </c>
      <c r="B22" s="139" t="s">
        <v>210</v>
      </c>
      <c r="C22" s="139" t="s">
        <v>211</v>
      </c>
      <c r="D22" s="139" t="s">
        <v>88</v>
      </c>
      <c r="E22" s="139" t="s">
        <v>160</v>
      </c>
      <c r="F22" s="139" t="s">
        <v>222</v>
      </c>
      <c r="G22" s="139" t="s">
        <v>223</v>
      </c>
      <c r="H22" s="111">
        <v>2907.16</v>
      </c>
      <c r="I22" s="111">
        <v>2907.16</v>
      </c>
      <c r="J22" s="111"/>
      <c r="K22" s="111"/>
      <c r="L22" s="111">
        <v>2907.16</v>
      </c>
      <c r="M22" s="111"/>
      <c r="N22" s="25"/>
      <c r="O22" s="25"/>
      <c r="P22" s="25"/>
      <c r="Q22" s="25"/>
      <c r="R22" s="111"/>
      <c r="S22" s="111"/>
      <c r="T22" s="111"/>
      <c r="U22" s="111"/>
      <c r="V22" s="111"/>
      <c r="W22" s="111"/>
    </row>
    <row r="23" s="1" customFormat="1" ht="22.5" customHeight="1" spans="1:23">
      <c r="A23" s="139" t="s">
        <v>72</v>
      </c>
      <c r="B23" s="139" t="s">
        <v>210</v>
      </c>
      <c r="C23" s="139" t="s">
        <v>211</v>
      </c>
      <c r="D23" s="139" t="s">
        <v>105</v>
      </c>
      <c r="E23" s="139" t="s">
        <v>171</v>
      </c>
      <c r="F23" s="139" t="s">
        <v>222</v>
      </c>
      <c r="G23" s="139" t="s">
        <v>223</v>
      </c>
      <c r="H23" s="111">
        <v>7452</v>
      </c>
      <c r="I23" s="111">
        <v>7452</v>
      </c>
      <c r="J23" s="111"/>
      <c r="K23" s="111"/>
      <c r="L23" s="111">
        <v>7452</v>
      </c>
      <c r="M23" s="111"/>
      <c r="N23" s="25"/>
      <c r="O23" s="25"/>
      <c r="P23" s="25"/>
      <c r="Q23" s="25"/>
      <c r="R23" s="111"/>
      <c r="S23" s="111"/>
      <c r="T23" s="111"/>
      <c r="U23" s="111"/>
      <c r="V23" s="111"/>
      <c r="W23" s="111"/>
    </row>
    <row r="24" s="1" customFormat="1" ht="22.5" customHeight="1" spans="1:23">
      <c r="A24" s="139" t="s">
        <v>72</v>
      </c>
      <c r="B24" s="139" t="s">
        <v>210</v>
      </c>
      <c r="C24" s="139" t="s">
        <v>211</v>
      </c>
      <c r="D24" s="139" t="s">
        <v>105</v>
      </c>
      <c r="E24" s="139" t="s">
        <v>171</v>
      </c>
      <c r="F24" s="139" t="s">
        <v>222</v>
      </c>
      <c r="G24" s="139" t="s">
        <v>223</v>
      </c>
      <c r="H24" s="111"/>
      <c r="I24" s="111"/>
      <c r="J24" s="111"/>
      <c r="K24" s="111"/>
      <c r="L24" s="111"/>
      <c r="M24" s="111"/>
      <c r="N24" s="25"/>
      <c r="O24" s="25"/>
      <c r="P24" s="25"/>
      <c r="Q24" s="25"/>
      <c r="R24" s="111"/>
      <c r="S24" s="111"/>
      <c r="T24" s="111"/>
      <c r="U24" s="111"/>
      <c r="V24" s="111"/>
      <c r="W24" s="111"/>
    </row>
    <row r="25" s="1" customFormat="1" ht="22.5" customHeight="1" spans="1:23">
      <c r="A25" s="139" t="s">
        <v>72</v>
      </c>
      <c r="B25" s="139" t="s">
        <v>210</v>
      </c>
      <c r="C25" s="139" t="s">
        <v>211</v>
      </c>
      <c r="D25" s="139" t="s">
        <v>105</v>
      </c>
      <c r="E25" s="139" t="s">
        <v>171</v>
      </c>
      <c r="F25" s="139" t="s">
        <v>222</v>
      </c>
      <c r="G25" s="139" t="s">
        <v>223</v>
      </c>
      <c r="H25" s="111">
        <v>11763.22</v>
      </c>
      <c r="I25" s="111">
        <v>11763.22</v>
      </c>
      <c r="J25" s="111"/>
      <c r="K25" s="111"/>
      <c r="L25" s="111">
        <v>11763.22</v>
      </c>
      <c r="M25" s="111"/>
      <c r="N25" s="25"/>
      <c r="O25" s="25"/>
      <c r="P25" s="25"/>
      <c r="Q25" s="25"/>
      <c r="R25" s="111"/>
      <c r="S25" s="111"/>
      <c r="T25" s="111"/>
      <c r="U25" s="111"/>
      <c r="V25" s="111"/>
      <c r="W25" s="111"/>
    </row>
    <row r="26" s="1" customFormat="1" ht="22.5" customHeight="1" spans="1:23">
      <c r="A26" s="139" t="s">
        <v>72</v>
      </c>
      <c r="B26" s="139" t="s">
        <v>210</v>
      </c>
      <c r="C26" s="139" t="s">
        <v>211</v>
      </c>
      <c r="D26" s="139" t="s">
        <v>105</v>
      </c>
      <c r="E26" s="139" t="s">
        <v>171</v>
      </c>
      <c r="F26" s="139" t="s">
        <v>222</v>
      </c>
      <c r="G26" s="139" t="s">
        <v>223</v>
      </c>
      <c r="H26" s="111"/>
      <c r="I26" s="111"/>
      <c r="J26" s="111"/>
      <c r="K26" s="111"/>
      <c r="L26" s="111"/>
      <c r="M26" s="111"/>
      <c r="N26" s="25"/>
      <c r="O26" s="25"/>
      <c r="P26" s="25"/>
      <c r="Q26" s="25"/>
      <c r="R26" s="111"/>
      <c r="S26" s="111"/>
      <c r="T26" s="111"/>
      <c r="U26" s="111"/>
      <c r="V26" s="111"/>
      <c r="W26" s="111"/>
    </row>
    <row r="27" s="1" customFormat="1" ht="22.5" customHeight="1" spans="1:23">
      <c r="A27" s="139" t="s">
        <v>72</v>
      </c>
      <c r="B27" s="139" t="s">
        <v>210</v>
      </c>
      <c r="C27" s="139" t="s">
        <v>211</v>
      </c>
      <c r="D27" s="139" t="s">
        <v>105</v>
      </c>
      <c r="E27" s="139" t="s">
        <v>171</v>
      </c>
      <c r="F27" s="139" t="s">
        <v>222</v>
      </c>
      <c r="G27" s="139" t="s">
        <v>223</v>
      </c>
      <c r="H27" s="111">
        <v>7176</v>
      </c>
      <c r="I27" s="111">
        <v>7176</v>
      </c>
      <c r="J27" s="111"/>
      <c r="K27" s="111"/>
      <c r="L27" s="111">
        <v>7176</v>
      </c>
      <c r="M27" s="111"/>
      <c r="N27" s="25"/>
      <c r="O27" s="25"/>
      <c r="P27" s="25"/>
      <c r="Q27" s="25"/>
      <c r="R27" s="111"/>
      <c r="S27" s="111"/>
      <c r="T27" s="111"/>
      <c r="U27" s="111"/>
      <c r="V27" s="111"/>
      <c r="W27" s="111"/>
    </row>
    <row r="28" s="1" customFormat="1" ht="22.5" customHeight="1" spans="1:23">
      <c r="A28" s="139" t="s">
        <v>72</v>
      </c>
      <c r="B28" s="139" t="s">
        <v>210</v>
      </c>
      <c r="C28" s="139" t="s">
        <v>211</v>
      </c>
      <c r="D28" s="139" t="s">
        <v>105</v>
      </c>
      <c r="E28" s="139" t="s">
        <v>171</v>
      </c>
      <c r="F28" s="139" t="s">
        <v>222</v>
      </c>
      <c r="G28" s="139" t="s">
        <v>223</v>
      </c>
      <c r="H28" s="111"/>
      <c r="I28" s="111"/>
      <c r="J28" s="111"/>
      <c r="K28" s="111"/>
      <c r="L28" s="111"/>
      <c r="M28" s="111"/>
      <c r="N28" s="25"/>
      <c r="O28" s="25"/>
      <c r="P28" s="25"/>
      <c r="Q28" s="25"/>
      <c r="R28" s="111"/>
      <c r="S28" s="111"/>
      <c r="T28" s="111"/>
      <c r="U28" s="111"/>
      <c r="V28" s="111"/>
      <c r="W28" s="111"/>
    </row>
    <row r="29" s="1" customFormat="1" ht="22.5" customHeight="1" spans="1:23">
      <c r="A29" s="139" t="s">
        <v>72</v>
      </c>
      <c r="B29" s="139" t="s">
        <v>224</v>
      </c>
      <c r="C29" s="139" t="s">
        <v>173</v>
      </c>
      <c r="D29" s="139" t="s">
        <v>109</v>
      </c>
      <c r="E29" s="139" t="s">
        <v>173</v>
      </c>
      <c r="F29" s="139" t="s">
        <v>225</v>
      </c>
      <c r="G29" s="139" t="s">
        <v>173</v>
      </c>
      <c r="H29" s="111">
        <v>730873.03</v>
      </c>
      <c r="I29" s="111">
        <v>730873.03</v>
      </c>
      <c r="J29" s="111"/>
      <c r="K29" s="111"/>
      <c r="L29" s="111">
        <v>730873.03</v>
      </c>
      <c r="M29" s="111"/>
      <c r="N29" s="25"/>
      <c r="O29" s="25"/>
      <c r="P29" s="25"/>
      <c r="Q29" s="25"/>
      <c r="R29" s="111"/>
      <c r="S29" s="111"/>
      <c r="T29" s="111"/>
      <c r="U29" s="111"/>
      <c r="V29" s="111"/>
      <c r="W29" s="111"/>
    </row>
    <row r="30" s="1" customFormat="1" ht="22.5" customHeight="1" spans="1:23">
      <c r="A30" s="139" t="s">
        <v>72</v>
      </c>
      <c r="B30" s="139" t="s">
        <v>226</v>
      </c>
      <c r="C30" s="139" t="s">
        <v>180</v>
      </c>
      <c r="D30" s="139" t="s">
        <v>88</v>
      </c>
      <c r="E30" s="139" t="s">
        <v>160</v>
      </c>
      <c r="F30" s="139" t="s">
        <v>227</v>
      </c>
      <c r="G30" s="139" t="s">
        <v>180</v>
      </c>
      <c r="H30" s="111">
        <v>21280</v>
      </c>
      <c r="I30" s="111">
        <v>21280</v>
      </c>
      <c r="J30" s="111"/>
      <c r="K30" s="111"/>
      <c r="L30" s="111">
        <v>21280</v>
      </c>
      <c r="M30" s="111"/>
      <c r="N30" s="25"/>
      <c r="O30" s="25"/>
      <c r="P30" s="25"/>
      <c r="Q30" s="25"/>
      <c r="R30" s="111"/>
      <c r="S30" s="111"/>
      <c r="T30" s="111"/>
      <c r="U30" s="111"/>
      <c r="V30" s="111"/>
      <c r="W30" s="111"/>
    </row>
    <row r="31" s="1" customFormat="1" ht="22.5" customHeight="1" spans="1:23">
      <c r="A31" s="139" t="s">
        <v>72</v>
      </c>
      <c r="B31" s="139" t="s">
        <v>228</v>
      </c>
      <c r="C31" s="139" t="s">
        <v>229</v>
      </c>
      <c r="D31" s="139" t="s">
        <v>88</v>
      </c>
      <c r="E31" s="139" t="s">
        <v>160</v>
      </c>
      <c r="F31" s="139" t="s">
        <v>230</v>
      </c>
      <c r="G31" s="139" t="s">
        <v>231</v>
      </c>
      <c r="H31" s="111">
        <v>5600</v>
      </c>
      <c r="I31" s="111">
        <v>5600</v>
      </c>
      <c r="J31" s="111"/>
      <c r="K31" s="111"/>
      <c r="L31" s="111">
        <v>5600</v>
      </c>
      <c r="M31" s="111"/>
      <c r="N31" s="25"/>
      <c r="O31" s="25"/>
      <c r="P31" s="25"/>
      <c r="Q31" s="25"/>
      <c r="R31" s="111"/>
      <c r="S31" s="111"/>
      <c r="T31" s="111"/>
      <c r="U31" s="111"/>
      <c r="V31" s="111"/>
      <c r="W31" s="111"/>
    </row>
    <row r="32" s="1" customFormat="1" ht="22.5" customHeight="1" spans="1:23">
      <c r="A32" s="139" t="s">
        <v>72</v>
      </c>
      <c r="B32" s="139" t="s">
        <v>228</v>
      </c>
      <c r="C32" s="139" t="s">
        <v>229</v>
      </c>
      <c r="D32" s="139" t="s">
        <v>88</v>
      </c>
      <c r="E32" s="139" t="s">
        <v>160</v>
      </c>
      <c r="F32" s="139" t="s">
        <v>232</v>
      </c>
      <c r="G32" s="139" t="s">
        <v>233</v>
      </c>
      <c r="H32" s="111">
        <v>5000</v>
      </c>
      <c r="I32" s="111">
        <v>5000</v>
      </c>
      <c r="J32" s="111"/>
      <c r="K32" s="111"/>
      <c r="L32" s="111">
        <v>5000</v>
      </c>
      <c r="M32" s="111"/>
      <c r="N32" s="25"/>
      <c r="O32" s="25"/>
      <c r="P32" s="25"/>
      <c r="Q32" s="25"/>
      <c r="R32" s="111"/>
      <c r="S32" s="111"/>
      <c r="T32" s="111"/>
      <c r="U32" s="111"/>
      <c r="V32" s="111"/>
      <c r="W32" s="111"/>
    </row>
    <row r="33" s="1" customFormat="1" ht="22.5" customHeight="1" spans="1:23">
      <c r="A33" s="139" t="s">
        <v>72</v>
      </c>
      <c r="B33" s="139" t="s">
        <v>228</v>
      </c>
      <c r="C33" s="139" t="s">
        <v>229</v>
      </c>
      <c r="D33" s="139" t="s">
        <v>88</v>
      </c>
      <c r="E33" s="139" t="s">
        <v>160</v>
      </c>
      <c r="F33" s="139" t="s">
        <v>234</v>
      </c>
      <c r="G33" s="139" t="s">
        <v>235</v>
      </c>
      <c r="H33" s="111">
        <v>7000</v>
      </c>
      <c r="I33" s="111">
        <v>7000</v>
      </c>
      <c r="J33" s="111"/>
      <c r="K33" s="111"/>
      <c r="L33" s="111">
        <v>7000</v>
      </c>
      <c r="M33" s="111"/>
      <c r="N33" s="25"/>
      <c r="O33" s="25"/>
      <c r="P33" s="25"/>
      <c r="Q33" s="25"/>
      <c r="R33" s="111"/>
      <c r="S33" s="111"/>
      <c r="T33" s="111"/>
      <c r="U33" s="111"/>
      <c r="V33" s="111"/>
      <c r="W33" s="111"/>
    </row>
    <row r="34" s="1" customFormat="1" ht="22.5" customHeight="1" spans="1:23">
      <c r="A34" s="139" t="s">
        <v>72</v>
      </c>
      <c r="B34" s="139" t="s">
        <v>228</v>
      </c>
      <c r="C34" s="139" t="s">
        <v>229</v>
      </c>
      <c r="D34" s="139" t="s">
        <v>88</v>
      </c>
      <c r="E34" s="139" t="s">
        <v>160</v>
      </c>
      <c r="F34" s="139" t="s">
        <v>236</v>
      </c>
      <c r="G34" s="139" t="s">
        <v>237</v>
      </c>
      <c r="H34" s="111">
        <v>4800</v>
      </c>
      <c r="I34" s="111">
        <v>4800</v>
      </c>
      <c r="J34" s="111"/>
      <c r="K34" s="111"/>
      <c r="L34" s="111">
        <v>4800</v>
      </c>
      <c r="M34" s="111"/>
      <c r="N34" s="25"/>
      <c r="O34" s="25"/>
      <c r="P34" s="25"/>
      <c r="Q34" s="25"/>
      <c r="R34" s="111"/>
      <c r="S34" s="111"/>
      <c r="T34" s="111"/>
      <c r="U34" s="111"/>
      <c r="V34" s="111"/>
      <c r="W34" s="111"/>
    </row>
    <row r="35" s="1" customFormat="1" ht="22.5" customHeight="1" spans="1:23">
      <c r="A35" s="139" t="s">
        <v>72</v>
      </c>
      <c r="B35" s="139" t="s">
        <v>228</v>
      </c>
      <c r="C35" s="139" t="s">
        <v>229</v>
      </c>
      <c r="D35" s="139" t="s">
        <v>88</v>
      </c>
      <c r="E35" s="139" t="s">
        <v>160</v>
      </c>
      <c r="F35" s="139" t="s">
        <v>238</v>
      </c>
      <c r="G35" s="139" t="s">
        <v>239</v>
      </c>
      <c r="H35" s="111">
        <v>2000</v>
      </c>
      <c r="I35" s="111">
        <v>2000</v>
      </c>
      <c r="J35" s="111"/>
      <c r="K35" s="111"/>
      <c r="L35" s="111">
        <v>2000</v>
      </c>
      <c r="M35" s="111"/>
      <c r="N35" s="25"/>
      <c r="O35" s="25"/>
      <c r="P35" s="25"/>
      <c r="Q35" s="25"/>
      <c r="R35" s="111"/>
      <c r="S35" s="111"/>
      <c r="T35" s="111"/>
      <c r="U35" s="111"/>
      <c r="V35" s="111"/>
      <c r="W35" s="111"/>
    </row>
    <row r="36" s="1" customFormat="1" ht="22.5" customHeight="1" spans="1:23">
      <c r="A36" s="139" t="s">
        <v>72</v>
      </c>
      <c r="B36" s="139" t="s">
        <v>228</v>
      </c>
      <c r="C36" s="139" t="s">
        <v>229</v>
      </c>
      <c r="D36" s="139" t="s">
        <v>88</v>
      </c>
      <c r="E36" s="139" t="s">
        <v>160</v>
      </c>
      <c r="F36" s="139" t="s">
        <v>240</v>
      </c>
      <c r="G36" s="139" t="s">
        <v>241</v>
      </c>
      <c r="H36" s="111">
        <v>74020</v>
      </c>
      <c r="I36" s="111">
        <v>74020</v>
      </c>
      <c r="J36" s="111"/>
      <c r="K36" s="111"/>
      <c r="L36" s="111">
        <v>74020</v>
      </c>
      <c r="M36" s="111"/>
      <c r="N36" s="25"/>
      <c r="O36" s="25"/>
      <c r="P36" s="25"/>
      <c r="Q36" s="25"/>
      <c r="R36" s="111"/>
      <c r="S36" s="111"/>
      <c r="T36" s="111"/>
      <c r="U36" s="111"/>
      <c r="V36" s="111"/>
      <c r="W36" s="111"/>
    </row>
    <row r="37" s="1" customFormat="1" ht="22.5" customHeight="1" spans="1:23">
      <c r="A37" s="139" t="s">
        <v>72</v>
      </c>
      <c r="B37" s="139" t="s">
        <v>242</v>
      </c>
      <c r="C37" s="139" t="s">
        <v>243</v>
      </c>
      <c r="D37" s="139" t="s">
        <v>88</v>
      </c>
      <c r="E37" s="139" t="s">
        <v>160</v>
      </c>
      <c r="F37" s="139" t="s">
        <v>244</v>
      </c>
      <c r="G37" s="139" t="s">
        <v>243</v>
      </c>
      <c r="H37" s="111">
        <v>78218.59</v>
      </c>
      <c r="I37" s="111">
        <v>78218.59</v>
      </c>
      <c r="J37" s="111"/>
      <c r="K37" s="111"/>
      <c r="L37" s="111">
        <v>78218.59</v>
      </c>
      <c r="M37" s="111"/>
      <c r="N37" s="25"/>
      <c r="O37" s="25"/>
      <c r="P37" s="25"/>
      <c r="Q37" s="25"/>
      <c r="R37" s="111"/>
      <c r="S37" s="111"/>
      <c r="T37" s="111"/>
      <c r="U37" s="111"/>
      <c r="V37" s="111"/>
      <c r="W37" s="111"/>
    </row>
    <row r="38" s="1" customFormat="1" ht="22.5" customHeight="1" spans="1:23">
      <c r="A38" s="139" t="s">
        <v>72</v>
      </c>
      <c r="B38" s="139" t="s">
        <v>228</v>
      </c>
      <c r="C38" s="139" t="s">
        <v>229</v>
      </c>
      <c r="D38" s="139" t="s">
        <v>88</v>
      </c>
      <c r="E38" s="139" t="s">
        <v>160</v>
      </c>
      <c r="F38" s="139" t="s">
        <v>245</v>
      </c>
      <c r="G38" s="139" t="s">
        <v>246</v>
      </c>
      <c r="H38" s="111">
        <v>2850</v>
      </c>
      <c r="I38" s="111">
        <v>2850</v>
      </c>
      <c r="J38" s="111"/>
      <c r="K38" s="111"/>
      <c r="L38" s="111">
        <v>2850</v>
      </c>
      <c r="M38" s="111"/>
      <c r="N38" s="25"/>
      <c r="O38" s="25"/>
      <c r="P38" s="25"/>
      <c r="Q38" s="25"/>
      <c r="R38" s="111"/>
      <c r="S38" s="111"/>
      <c r="T38" s="111"/>
      <c r="U38" s="111"/>
      <c r="V38" s="111"/>
      <c r="W38" s="111"/>
    </row>
    <row r="39" s="1" customFormat="1" ht="22.5" customHeight="1" spans="1:23">
      <c r="A39" s="139" t="s">
        <v>72</v>
      </c>
      <c r="B39" s="139" t="s">
        <v>247</v>
      </c>
      <c r="C39" s="139" t="s">
        <v>248</v>
      </c>
      <c r="D39" s="139" t="s">
        <v>88</v>
      </c>
      <c r="E39" s="139" t="s">
        <v>160</v>
      </c>
      <c r="F39" s="139" t="s">
        <v>245</v>
      </c>
      <c r="G39" s="139" t="s">
        <v>246</v>
      </c>
      <c r="H39" s="111">
        <v>79500</v>
      </c>
      <c r="I39" s="111">
        <v>79500</v>
      </c>
      <c r="J39" s="111"/>
      <c r="K39" s="111"/>
      <c r="L39" s="111">
        <v>79500</v>
      </c>
      <c r="M39" s="111"/>
      <c r="N39" s="25"/>
      <c r="O39" s="25"/>
      <c r="P39" s="25"/>
      <c r="Q39" s="25"/>
      <c r="R39" s="111"/>
      <c r="S39" s="111"/>
      <c r="T39" s="111"/>
      <c r="U39" s="111"/>
      <c r="V39" s="111"/>
      <c r="W39" s="111"/>
    </row>
    <row r="40" s="1" customFormat="1" ht="22.5" customHeight="1" spans="1:23">
      <c r="A40" s="139" t="s">
        <v>72</v>
      </c>
      <c r="B40" s="139" t="s">
        <v>249</v>
      </c>
      <c r="C40" s="139" t="s">
        <v>250</v>
      </c>
      <c r="D40" s="139" t="s">
        <v>88</v>
      </c>
      <c r="E40" s="139" t="s">
        <v>160</v>
      </c>
      <c r="F40" s="139" t="s">
        <v>251</v>
      </c>
      <c r="G40" s="139" t="s">
        <v>250</v>
      </c>
      <c r="H40" s="111">
        <v>27000</v>
      </c>
      <c r="I40" s="111">
        <v>27000</v>
      </c>
      <c r="J40" s="111"/>
      <c r="K40" s="111"/>
      <c r="L40" s="111">
        <v>27000</v>
      </c>
      <c r="M40" s="111"/>
      <c r="N40" s="25"/>
      <c r="O40" s="25"/>
      <c r="P40" s="25"/>
      <c r="Q40" s="25"/>
      <c r="R40" s="111"/>
      <c r="S40" s="111"/>
      <c r="T40" s="111"/>
      <c r="U40" s="111"/>
      <c r="V40" s="111"/>
      <c r="W40" s="111"/>
    </row>
    <row r="41" s="1" customFormat="1" ht="22.5" customHeight="1" spans="1:23">
      <c r="A41" s="139" t="s">
        <v>72</v>
      </c>
      <c r="B41" s="139" t="s">
        <v>252</v>
      </c>
      <c r="C41" s="139" t="s">
        <v>253</v>
      </c>
      <c r="D41" s="139" t="s">
        <v>88</v>
      </c>
      <c r="E41" s="139" t="s">
        <v>160</v>
      </c>
      <c r="F41" s="139" t="s">
        <v>254</v>
      </c>
      <c r="G41" s="139" t="s">
        <v>255</v>
      </c>
      <c r="H41" s="111">
        <v>214200</v>
      </c>
      <c r="I41" s="111">
        <v>214200</v>
      </c>
      <c r="J41" s="111"/>
      <c r="K41" s="111"/>
      <c r="L41" s="111">
        <v>214200</v>
      </c>
      <c r="M41" s="111"/>
      <c r="N41" s="25"/>
      <c r="O41" s="25"/>
      <c r="P41" s="25"/>
      <c r="Q41" s="25"/>
      <c r="R41" s="111"/>
      <c r="S41" s="111"/>
      <c r="T41" s="111"/>
      <c r="U41" s="111"/>
      <c r="V41" s="111"/>
      <c r="W41" s="111"/>
    </row>
    <row r="42" s="1" customFormat="1" ht="22.5" customHeight="1" spans="1:23">
      <c r="A42" s="139" t="s">
        <v>72</v>
      </c>
      <c r="B42" s="139" t="s">
        <v>256</v>
      </c>
      <c r="C42" s="139" t="s">
        <v>257</v>
      </c>
      <c r="D42" s="139" t="s">
        <v>88</v>
      </c>
      <c r="E42" s="139" t="s">
        <v>160</v>
      </c>
      <c r="F42" s="139" t="s">
        <v>254</v>
      </c>
      <c r="G42" s="139" t="s">
        <v>255</v>
      </c>
      <c r="H42" s="111">
        <v>15422.4</v>
      </c>
      <c r="I42" s="111">
        <v>15422.4</v>
      </c>
      <c r="J42" s="111"/>
      <c r="K42" s="111"/>
      <c r="L42" s="111">
        <v>15422.4</v>
      </c>
      <c r="M42" s="111"/>
      <c r="N42" s="25"/>
      <c r="O42" s="25"/>
      <c r="P42" s="25"/>
      <c r="Q42" s="25"/>
      <c r="R42" s="111"/>
      <c r="S42" s="111"/>
      <c r="T42" s="111"/>
      <c r="U42" s="111"/>
      <c r="V42" s="111"/>
      <c r="W42" s="111"/>
    </row>
    <row r="43" ht="18.75" customHeight="1" spans="1:23">
      <c r="A43" s="34" t="s">
        <v>110</v>
      </c>
      <c r="B43" s="35"/>
      <c r="C43" s="35"/>
      <c r="D43" s="35"/>
      <c r="E43" s="35"/>
      <c r="F43" s="35"/>
      <c r="G43" s="36"/>
      <c r="H43" s="111">
        <v>9310723.06</v>
      </c>
      <c r="I43" s="111">
        <v>9310723.06</v>
      </c>
      <c r="J43" s="74"/>
      <c r="K43" s="74"/>
      <c r="L43" s="111">
        <v>9310723.06</v>
      </c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</sheetData>
  <mergeCells count="30">
    <mergeCell ref="A3:W3"/>
    <mergeCell ref="A4:G4"/>
    <mergeCell ref="H5:W5"/>
    <mergeCell ref="I6:M6"/>
    <mergeCell ref="N6:P6"/>
    <mergeCell ref="R6:W6"/>
    <mergeCell ref="A43:G4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1"/>
  <sheetViews>
    <sheetView showZeros="0" tabSelected="1" topLeftCell="D1" workbookViewId="0">
      <pane ySplit="1" topLeftCell="A2" activePane="bottomLeft" state="frozen"/>
      <selection/>
      <selection pane="bottomLeft" activeCell="J7" sqref="$A7:$XFD7"/>
    </sheetView>
  </sheetViews>
  <sheetFormatPr defaultColWidth="9.13636363636364" defaultRowHeight="14.25" customHeight="1"/>
  <cols>
    <col min="1" max="1" width="14.5727272727273" customWidth="1"/>
    <col min="2" max="2" width="21.0272727272727" customWidth="1"/>
    <col min="3" max="3" width="31.3181818181818" customWidth="1"/>
    <col min="4" max="4" width="23.8545454545455" customWidth="1"/>
    <col min="5" max="5" width="15.6" customWidth="1"/>
    <col min="6" max="6" width="19.7363636363636" customWidth="1"/>
    <col min="7" max="7" width="14.8818181818182" customWidth="1"/>
    <col min="8" max="8" width="19.7363636363636" customWidth="1"/>
    <col min="9" max="16" width="14.1727272727273" customWidth="1"/>
    <col min="17" max="17" width="13.6" customWidth="1"/>
    <col min="18" max="23" width="15.1727272727273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35"/>
      <c r="W2" s="63" t="s">
        <v>258</v>
      </c>
    </row>
    <row r="3" ht="27.75" customHeight="1" spans="1:23">
      <c r="A3" s="29" t="s">
        <v>259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118" t="s">
        <v>260</v>
      </c>
      <c r="B4" s="124"/>
      <c r="C4" s="124"/>
      <c r="D4" s="124"/>
      <c r="E4" s="124"/>
      <c r="F4" s="124"/>
      <c r="G4" s="124"/>
      <c r="H4" s="124"/>
      <c r="I4" s="124"/>
      <c r="J4" s="8"/>
      <c r="K4" s="8"/>
      <c r="L4" s="8"/>
      <c r="M4" s="8"/>
      <c r="N4" s="8"/>
      <c r="O4" s="8"/>
      <c r="P4" s="8"/>
      <c r="Q4" s="8"/>
      <c r="U4" s="135"/>
      <c r="W4" s="115" t="s">
        <v>176</v>
      </c>
    </row>
    <row r="5" ht="21.75" customHeight="1" spans="1:23">
      <c r="A5" s="10" t="s">
        <v>261</v>
      </c>
      <c r="B5" s="10" t="s">
        <v>186</v>
      </c>
      <c r="C5" s="10" t="s">
        <v>187</v>
      </c>
      <c r="D5" s="10" t="s">
        <v>262</v>
      </c>
      <c r="E5" s="11" t="s">
        <v>188</v>
      </c>
      <c r="F5" s="11" t="s">
        <v>189</v>
      </c>
      <c r="G5" s="11" t="s">
        <v>190</v>
      </c>
      <c r="H5" s="11" t="s">
        <v>191</v>
      </c>
      <c r="I5" s="72" t="s">
        <v>57</v>
      </c>
      <c r="J5" s="72" t="s">
        <v>263</v>
      </c>
      <c r="K5" s="72"/>
      <c r="L5" s="72"/>
      <c r="M5" s="72"/>
      <c r="N5" s="130" t="s">
        <v>193</v>
      </c>
      <c r="O5" s="130"/>
      <c r="P5" s="130"/>
      <c r="Q5" s="11" t="s">
        <v>63</v>
      </c>
      <c r="R5" s="12" t="s">
        <v>78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72"/>
      <c r="J6" s="55" t="s">
        <v>60</v>
      </c>
      <c r="K6" s="55"/>
      <c r="L6" s="55" t="s">
        <v>61</v>
      </c>
      <c r="M6" s="55" t="s">
        <v>62</v>
      </c>
      <c r="N6" s="131" t="s">
        <v>60</v>
      </c>
      <c r="O6" s="131" t="s">
        <v>61</v>
      </c>
      <c r="P6" s="131" t="s">
        <v>62</v>
      </c>
      <c r="Q6" s="16"/>
      <c r="R6" s="11" t="s">
        <v>59</v>
      </c>
      <c r="S6" s="11" t="s">
        <v>70</v>
      </c>
      <c r="T6" s="11" t="s">
        <v>199</v>
      </c>
      <c r="U6" s="11" t="s">
        <v>66</v>
      </c>
      <c r="V6" s="11" t="s">
        <v>67</v>
      </c>
      <c r="W6" s="11" t="s">
        <v>68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72"/>
      <c r="J7" s="55" t="s">
        <v>59</v>
      </c>
      <c r="K7" s="55" t="s">
        <v>264</v>
      </c>
      <c r="L7" s="55"/>
      <c r="M7" s="55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22.5" customHeight="1" spans="1:23">
      <c r="A9" s="125" t="s">
        <v>265</v>
      </c>
      <c r="B9" s="125"/>
      <c r="C9" s="125"/>
      <c r="D9" s="126"/>
      <c r="E9" s="126"/>
      <c r="F9" s="126"/>
      <c r="G9" s="126"/>
      <c r="H9" s="126"/>
      <c r="I9" s="24">
        <v>164000</v>
      </c>
      <c r="J9" s="24">
        <v>164000</v>
      </c>
      <c r="K9" s="24">
        <v>164000</v>
      </c>
      <c r="L9" s="24"/>
      <c r="M9" s="24"/>
      <c r="N9" s="132"/>
      <c r="O9" s="132"/>
      <c r="P9" s="133"/>
      <c r="Q9" s="24"/>
      <c r="R9" s="24"/>
      <c r="S9" s="24"/>
      <c r="T9" s="24"/>
      <c r="U9" s="111"/>
      <c r="V9" s="24"/>
      <c r="W9" s="24"/>
    </row>
    <row r="10" s="1" customFormat="1" ht="22.5" customHeight="1" spans="1:23">
      <c r="A10" s="126" t="s">
        <v>266</v>
      </c>
      <c r="B10" s="126" t="s">
        <v>267</v>
      </c>
      <c r="C10" s="22" t="s">
        <v>265</v>
      </c>
      <c r="D10" s="126" t="s">
        <v>72</v>
      </c>
      <c r="E10" s="126" t="s">
        <v>91</v>
      </c>
      <c r="F10" s="126" t="s">
        <v>163</v>
      </c>
      <c r="G10" s="126" t="s">
        <v>240</v>
      </c>
      <c r="H10" s="126" t="s">
        <v>241</v>
      </c>
      <c r="I10" s="24">
        <v>5000</v>
      </c>
      <c r="J10" s="24">
        <v>5000</v>
      </c>
      <c r="K10" s="24">
        <v>5000</v>
      </c>
      <c r="L10" s="24"/>
      <c r="M10" s="24"/>
      <c r="N10" s="132"/>
      <c r="O10" s="132"/>
      <c r="P10" s="133"/>
      <c r="Q10" s="24"/>
      <c r="R10" s="24"/>
      <c r="S10" s="24"/>
      <c r="T10" s="24"/>
      <c r="U10" s="111"/>
      <c r="V10" s="24"/>
      <c r="W10" s="24"/>
    </row>
    <row r="11" s="1" customFormat="1" ht="22.5" customHeight="1" spans="1:23">
      <c r="A11" s="126" t="s">
        <v>266</v>
      </c>
      <c r="B11" s="126" t="s">
        <v>267</v>
      </c>
      <c r="C11" s="22" t="s">
        <v>265</v>
      </c>
      <c r="D11" s="126" t="s">
        <v>72</v>
      </c>
      <c r="E11" s="126" t="s">
        <v>91</v>
      </c>
      <c r="F11" s="126" t="s">
        <v>163</v>
      </c>
      <c r="G11" s="126" t="s">
        <v>268</v>
      </c>
      <c r="H11" s="126" t="s">
        <v>269</v>
      </c>
      <c r="I11" s="24">
        <v>4000</v>
      </c>
      <c r="J11" s="24">
        <v>4000</v>
      </c>
      <c r="K11" s="24">
        <v>4000</v>
      </c>
      <c r="L11" s="24"/>
      <c r="M11" s="24"/>
      <c r="N11" s="25"/>
      <c r="O11" s="25"/>
      <c r="P11" s="25"/>
      <c r="Q11" s="24"/>
      <c r="R11" s="24"/>
      <c r="S11" s="24"/>
      <c r="T11" s="24"/>
      <c r="U11" s="111"/>
      <c r="V11" s="24"/>
      <c r="W11" s="24"/>
    </row>
    <row r="12" s="1" customFormat="1" ht="22.5" customHeight="1" spans="1:23">
      <c r="A12" s="126" t="s">
        <v>266</v>
      </c>
      <c r="B12" s="126" t="s">
        <v>267</v>
      </c>
      <c r="C12" s="22" t="s">
        <v>265</v>
      </c>
      <c r="D12" s="126" t="s">
        <v>72</v>
      </c>
      <c r="E12" s="126" t="s">
        <v>91</v>
      </c>
      <c r="F12" s="126" t="s">
        <v>163</v>
      </c>
      <c r="G12" s="126" t="s">
        <v>234</v>
      </c>
      <c r="H12" s="126" t="s">
        <v>235</v>
      </c>
      <c r="I12" s="24">
        <v>134000</v>
      </c>
      <c r="J12" s="24">
        <v>134000</v>
      </c>
      <c r="K12" s="24">
        <v>134000</v>
      </c>
      <c r="L12" s="24"/>
      <c r="M12" s="24"/>
      <c r="N12" s="25"/>
      <c r="O12" s="25"/>
      <c r="P12" s="25"/>
      <c r="Q12" s="24"/>
      <c r="R12" s="24"/>
      <c r="S12" s="24"/>
      <c r="T12" s="24"/>
      <c r="U12" s="111"/>
      <c r="V12" s="24"/>
      <c r="W12" s="24"/>
    </row>
    <row r="13" s="1" customFormat="1" ht="22.5" customHeight="1" spans="1:23">
      <c r="A13" s="126" t="s">
        <v>266</v>
      </c>
      <c r="B13" s="126" t="s">
        <v>267</v>
      </c>
      <c r="C13" s="22" t="s">
        <v>265</v>
      </c>
      <c r="D13" s="126" t="s">
        <v>72</v>
      </c>
      <c r="E13" s="126" t="s">
        <v>91</v>
      </c>
      <c r="F13" s="126" t="s">
        <v>163</v>
      </c>
      <c r="G13" s="126" t="s">
        <v>251</v>
      </c>
      <c r="H13" s="126" t="s">
        <v>250</v>
      </c>
      <c r="I13" s="24">
        <v>3500</v>
      </c>
      <c r="J13" s="24">
        <v>3500</v>
      </c>
      <c r="K13" s="24">
        <v>3500</v>
      </c>
      <c r="L13" s="24"/>
      <c r="M13" s="24"/>
      <c r="N13" s="25"/>
      <c r="O13" s="25"/>
      <c r="P13" s="25"/>
      <c r="Q13" s="24"/>
      <c r="R13" s="24"/>
      <c r="S13" s="24"/>
      <c r="T13" s="24"/>
      <c r="U13" s="111"/>
      <c r="V13" s="24"/>
      <c r="W13" s="24"/>
    </row>
    <row r="14" s="1" customFormat="1" ht="22.5" customHeight="1" spans="1:23">
      <c r="A14" s="126" t="s">
        <v>266</v>
      </c>
      <c r="B14" s="126" t="s">
        <v>267</v>
      </c>
      <c r="C14" s="22" t="s">
        <v>265</v>
      </c>
      <c r="D14" s="126" t="s">
        <v>72</v>
      </c>
      <c r="E14" s="126" t="s">
        <v>91</v>
      </c>
      <c r="F14" s="126" t="s">
        <v>163</v>
      </c>
      <c r="G14" s="126" t="s">
        <v>254</v>
      </c>
      <c r="H14" s="126" t="s">
        <v>255</v>
      </c>
      <c r="I14" s="24">
        <v>15000</v>
      </c>
      <c r="J14" s="24">
        <v>15000</v>
      </c>
      <c r="K14" s="24">
        <v>15000</v>
      </c>
      <c r="L14" s="24"/>
      <c r="M14" s="24"/>
      <c r="N14" s="25"/>
      <c r="O14" s="25"/>
      <c r="P14" s="25"/>
      <c r="Q14" s="24"/>
      <c r="R14" s="24"/>
      <c r="S14" s="24"/>
      <c r="T14" s="24"/>
      <c r="U14" s="111"/>
      <c r="V14" s="24"/>
      <c r="W14" s="24"/>
    </row>
    <row r="15" s="1" customFormat="1" ht="22.5" customHeight="1" spans="1:23">
      <c r="A15" s="126" t="s">
        <v>266</v>
      </c>
      <c r="B15" s="126" t="s">
        <v>267</v>
      </c>
      <c r="C15" s="22" t="s">
        <v>265</v>
      </c>
      <c r="D15" s="126" t="s">
        <v>72</v>
      </c>
      <c r="E15" s="126" t="s">
        <v>91</v>
      </c>
      <c r="F15" s="126" t="s">
        <v>163</v>
      </c>
      <c r="G15" s="126" t="s">
        <v>238</v>
      </c>
      <c r="H15" s="126" t="s">
        <v>239</v>
      </c>
      <c r="I15" s="24">
        <v>2500</v>
      </c>
      <c r="J15" s="24">
        <v>2500</v>
      </c>
      <c r="K15" s="24">
        <v>2500</v>
      </c>
      <c r="L15" s="24"/>
      <c r="M15" s="24"/>
      <c r="N15" s="25"/>
      <c r="O15" s="25"/>
      <c r="P15" s="25"/>
      <c r="Q15" s="24"/>
      <c r="R15" s="24"/>
      <c r="S15" s="24"/>
      <c r="T15" s="24"/>
      <c r="U15" s="111"/>
      <c r="V15" s="24"/>
      <c r="W15" s="24"/>
    </row>
    <row r="16" s="1" customFormat="1" ht="22.5" customHeight="1" spans="1:23">
      <c r="A16" s="125" t="s">
        <v>270</v>
      </c>
      <c r="B16" s="25"/>
      <c r="C16" s="25"/>
      <c r="D16" s="25"/>
      <c r="E16" s="25"/>
      <c r="F16" s="25"/>
      <c r="G16" s="25"/>
      <c r="H16" s="25"/>
      <c r="I16" s="24">
        <v>100000</v>
      </c>
      <c r="J16" s="24">
        <v>100000</v>
      </c>
      <c r="K16" s="24">
        <v>100000</v>
      </c>
      <c r="L16" s="24"/>
      <c r="M16" s="24"/>
      <c r="N16" s="25"/>
      <c r="O16" s="25"/>
      <c r="P16" s="25"/>
      <c r="Q16" s="24"/>
      <c r="R16" s="24"/>
      <c r="S16" s="24"/>
      <c r="T16" s="24"/>
      <c r="U16" s="111"/>
      <c r="V16" s="24"/>
      <c r="W16" s="24"/>
    </row>
    <row r="17" s="1" customFormat="1" ht="22.5" customHeight="1" spans="1:23">
      <c r="A17" s="126" t="s">
        <v>266</v>
      </c>
      <c r="B17" s="126" t="s">
        <v>271</v>
      </c>
      <c r="C17" s="22" t="s">
        <v>270</v>
      </c>
      <c r="D17" s="126" t="s">
        <v>72</v>
      </c>
      <c r="E17" s="126" t="s">
        <v>90</v>
      </c>
      <c r="F17" s="126" t="s">
        <v>162</v>
      </c>
      <c r="G17" s="126" t="s">
        <v>272</v>
      </c>
      <c r="H17" s="126" t="s">
        <v>273</v>
      </c>
      <c r="I17" s="24">
        <v>100000</v>
      </c>
      <c r="J17" s="24">
        <v>100000</v>
      </c>
      <c r="K17" s="24">
        <v>100000</v>
      </c>
      <c r="L17" s="24"/>
      <c r="M17" s="24"/>
      <c r="N17" s="25"/>
      <c r="O17" s="25"/>
      <c r="P17" s="25"/>
      <c r="Q17" s="24"/>
      <c r="R17" s="24"/>
      <c r="S17" s="24"/>
      <c r="T17" s="24"/>
      <c r="U17" s="111"/>
      <c r="V17" s="24"/>
      <c r="W17" s="24"/>
    </row>
    <row r="18" s="1" customFormat="1" ht="22.5" customHeight="1" spans="1:23">
      <c r="A18" s="125" t="s">
        <v>274</v>
      </c>
      <c r="B18" s="25"/>
      <c r="C18" s="25"/>
      <c r="D18" s="25"/>
      <c r="E18" s="25"/>
      <c r="F18" s="25"/>
      <c r="G18" s="25"/>
      <c r="H18" s="25"/>
      <c r="I18" s="24">
        <v>27000</v>
      </c>
      <c r="J18" s="24">
        <v>27000</v>
      </c>
      <c r="K18" s="24">
        <v>27000</v>
      </c>
      <c r="L18" s="24"/>
      <c r="M18" s="24"/>
      <c r="N18" s="25"/>
      <c r="O18" s="25"/>
      <c r="P18" s="25"/>
      <c r="Q18" s="24"/>
      <c r="R18" s="24"/>
      <c r="S18" s="24"/>
      <c r="T18" s="24"/>
      <c r="U18" s="111"/>
      <c r="V18" s="24"/>
      <c r="W18" s="24"/>
    </row>
    <row r="19" s="1" customFormat="1" ht="22.5" customHeight="1" spans="1:23">
      <c r="A19" s="126" t="s">
        <v>275</v>
      </c>
      <c r="B19" s="126" t="s">
        <v>276</v>
      </c>
      <c r="C19" s="22" t="s">
        <v>274</v>
      </c>
      <c r="D19" s="126" t="s">
        <v>72</v>
      </c>
      <c r="E19" s="126" t="s">
        <v>91</v>
      </c>
      <c r="F19" s="126" t="s">
        <v>163</v>
      </c>
      <c r="G19" s="126" t="s">
        <v>240</v>
      </c>
      <c r="H19" s="126" t="s">
        <v>241</v>
      </c>
      <c r="I19" s="24">
        <v>3000</v>
      </c>
      <c r="J19" s="24">
        <v>3000</v>
      </c>
      <c r="K19" s="24">
        <v>3000</v>
      </c>
      <c r="L19" s="24"/>
      <c r="M19" s="24"/>
      <c r="N19" s="25"/>
      <c r="O19" s="25"/>
      <c r="P19" s="25"/>
      <c r="Q19" s="24"/>
      <c r="R19" s="24"/>
      <c r="S19" s="24"/>
      <c r="T19" s="24"/>
      <c r="U19" s="111"/>
      <c r="V19" s="24"/>
      <c r="W19" s="24"/>
    </row>
    <row r="20" s="1" customFormat="1" ht="22.5" customHeight="1" spans="1:23">
      <c r="A20" s="126" t="s">
        <v>275</v>
      </c>
      <c r="B20" s="126" t="s">
        <v>276</v>
      </c>
      <c r="C20" s="22" t="s">
        <v>274</v>
      </c>
      <c r="D20" s="126" t="s">
        <v>72</v>
      </c>
      <c r="E20" s="126" t="s">
        <v>91</v>
      </c>
      <c r="F20" s="126" t="s">
        <v>163</v>
      </c>
      <c r="G20" s="126" t="s">
        <v>234</v>
      </c>
      <c r="H20" s="126" t="s">
        <v>235</v>
      </c>
      <c r="I20" s="24">
        <v>20000</v>
      </c>
      <c r="J20" s="24">
        <v>20000</v>
      </c>
      <c r="K20" s="24">
        <v>20000</v>
      </c>
      <c r="L20" s="24"/>
      <c r="M20" s="24"/>
      <c r="N20" s="25"/>
      <c r="O20" s="25"/>
      <c r="P20" s="25"/>
      <c r="Q20" s="24"/>
      <c r="R20" s="24"/>
      <c r="S20" s="24"/>
      <c r="T20" s="24"/>
      <c r="U20" s="111"/>
      <c r="V20" s="24"/>
      <c r="W20" s="24"/>
    </row>
    <row r="21" s="1" customFormat="1" ht="22.5" customHeight="1" spans="1:23">
      <c r="A21" s="126" t="s">
        <v>275</v>
      </c>
      <c r="B21" s="126" t="s">
        <v>276</v>
      </c>
      <c r="C21" s="22" t="s">
        <v>274</v>
      </c>
      <c r="D21" s="126" t="s">
        <v>72</v>
      </c>
      <c r="E21" s="126" t="s">
        <v>91</v>
      </c>
      <c r="F21" s="126" t="s">
        <v>163</v>
      </c>
      <c r="G21" s="126" t="s">
        <v>251</v>
      </c>
      <c r="H21" s="126" t="s">
        <v>250</v>
      </c>
      <c r="I21" s="24">
        <v>4000</v>
      </c>
      <c r="J21" s="24">
        <v>4000</v>
      </c>
      <c r="K21" s="24">
        <v>4000</v>
      </c>
      <c r="L21" s="24"/>
      <c r="M21" s="24"/>
      <c r="N21" s="25"/>
      <c r="O21" s="25"/>
      <c r="P21" s="25"/>
      <c r="Q21" s="24"/>
      <c r="R21" s="24"/>
      <c r="S21" s="24"/>
      <c r="T21" s="24"/>
      <c r="U21" s="111"/>
      <c r="V21" s="24"/>
      <c r="W21" s="24"/>
    </row>
    <row r="22" s="1" customFormat="1" ht="22.5" customHeight="1" spans="1:23">
      <c r="A22" s="125" t="s">
        <v>277</v>
      </c>
      <c r="B22" s="25"/>
      <c r="C22" s="25"/>
      <c r="D22" s="25"/>
      <c r="E22" s="25"/>
      <c r="F22" s="25"/>
      <c r="G22" s="25"/>
      <c r="H22" s="25"/>
      <c r="I22" s="24">
        <v>110000</v>
      </c>
      <c r="J22" s="24">
        <v>110000</v>
      </c>
      <c r="K22" s="24">
        <v>110000</v>
      </c>
      <c r="L22" s="24"/>
      <c r="M22" s="24"/>
      <c r="N22" s="25"/>
      <c r="O22" s="25"/>
      <c r="P22" s="25"/>
      <c r="Q22" s="24"/>
      <c r="R22" s="24"/>
      <c r="S22" s="24"/>
      <c r="T22" s="24"/>
      <c r="U22" s="111"/>
      <c r="V22" s="24"/>
      <c r="W22" s="24"/>
    </row>
    <row r="23" s="1" customFormat="1" ht="22.5" customHeight="1" spans="1:23">
      <c r="A23" s="126" t="s">
        <v>266</v>
      </c>
      <c r="B23" s="126" t="s">
        <v>278</v>
      </c>
      <c r="C23" s="22" t="s">
        <v>277</v>
      </c>
      <c r="D23" s="126" t="s">
        <v>72</v>
      </c>
      <c r="E23" s="126" t="s">
        <v>89</v>
      </c>
      <c r="F23" s="126" t="s">
        <v>161</v>
      </c>
      <c r="G23" s="126" t="s">
        <v>240</v>
      </c>
      <c r="H23" s="126" t="s">
        <v>241</v>
      </c>
      <c r="I23" s="24">
        <v>7000</v>
      </c>
      <c r="J23" s="24">
        <v>7000</v>
      </c>
      <c r="K23" s="24">
        <v>7000</v>
      </c>
      <c r="L23" s="24"/>
      <c r="M23" s="24"/>
      <c r="N23" s="25"/>
      <c r="O23" s="25"/>
      <c r="P23" s="25"/>
      <c r="Q23" s="24"/>
      <c r="R23" s="24"/>
      <c r="S23" s="24"/>
      <c r="T23" s="24"/>
      <c r="U23" s="111"/>
      <c r="V23" s="24"/>
      <c r="W23" s="24"/>
    </row>
    <row r="24" s="1" customFormat="1" ht="22.5" customHeight="1" spans="1:23">
      <c r="A24" s="126" t="s">
        <v>266</v>
      </c>
      <c r="B24" s="126" t="s">
        <v>278</v>
      </c>
      <c r="C24" s="22" t="s">
        <v>277</v>
      </c>
      <c r="D24" s="126" t="s">
        <v>72</v>
      </c>
      <c r="E24" s="126" t="s">
        <v>89</v>
      </c>
      <c r="F24" s="126" t="s">
        <v>161</v>
      </c>
      <c r="G24" s="126" t="s">
        <v>268</v>
      </c>
      <c r="H24" s="126" t="s">
        <v>269</v>
      </c>
      <c r="I24" s="24">
        <v>3000</v>
      </c>
      <c r="J24" s="24">
        <v>3000</v>
      </c>
      <c r="K24" s="24">
        <v>3000</v>
      </c>
      <c r="L24" s="24"/>
      <c r="M24" s="24"/>
      <c r="N24" s="25"/>
      <c r="O24" s="25"/>
      <c r="P24" s="25"/>
      <c r="Q24" s="24"/>
      <c r="R24" s="24"/>
      <c r="S24" s="24"/>
      <c r="T24" s="24"/>
      <c r="U24" s="111"/>
      <c r="V24" s="24"/>
      <c r="W24" s="24"/>
    </row>
    <row r="25" s="1" customFormat="1" ht="22.5" customHeight="1" spans="1:23">
      <c r="A25" s="126" t="s">
        <v>266</v>
      </c>
      <c r="B25" s="126" t="s">
        <v>278</v>
      </c>
      <c r="C25" s="22" t="s">
        <v>277</v>
      </c>
      <c r="D25" s="126" t="s">
        <v>72</v>
      </c>
      <c r="E25" s="126" t="s">
        <v>89</v>
      </c>
      <c r="F25" s="126" t="s">
        <v>161</v>
      </c>
      <c r="G25" s="126" t="s">
        <v>234</v>
      </c>
      <c r="H25" s="126" t="s">
        <v>235</v>
      </c>
      <c r="I25" s="24">
        <v>85000</v>
      </c>
      <c r="J25" s="24">
        <v>85000</v>
      </c>
      <c r="K25" s="24">
        <v>85000</v>
      </c>
      <c r="L25" s="24"/>
      <c r="M25" s="24"/>
      <c r="N25" s="25"/>
      <c r="O25" s="25"/>
      <c r="P25" s="25"/>
      <c r="Q25" s="24"/>
      <c r="R25" s="24"/>
      <c r="S25" s="24"/>
      <c r="T25" s="24"/>
      <c r="U25" s="111"/>
      <c r="V25" s="24"/>
      <c r="W25" s="24"/>
    </row>
    <row r="26" s="1" customFormat="1" ht="22.5" customHeight="1" spans="1:23">
      <c r="A26" s="126" t="s">
        <v>266</v>
      </c>
      <c r="B26" s="126" t="s">
        <v>278</v>
      </c>
      <c r="C26" s="22" t="s">
        <v>277</v>
      </c>
      <c r="D26" s="126" t="s">
        <v>72</v>
      </c>
      <c r="E26" s="126" t="s">
        <v>89</v>
      </c>
      <c r="F26" s="126" t="s">
        <v>161</v>
      </c>
      <c r="G26" s="126" t="s">
        <v>251</v>
      </c>
      <c r="H26" s="126" t="s">
        <v>250</v>
      </c>
      <c r="I26" s="24">
        <v>15000</v>
      </c>
      <c r="J26" s="24">
        <v>15000</v>
      </c>
      <c r="K26" s="24">
        <v>15000</v>
      </c>
      <c r="L26" s="24"/>
      <c r="M26" s="24"/>
      <c r="N26" s="25"/>
      <c r="O26" s="25"/>
      <c r="P26" s="25"/>
      <c r="Q26" s="24"/>
      <c r="R26" s="24"/>
      <c r="S26" s="24"/>
      <c r="T26" s="24"/>
      <c r="U26" s="111"/>
      <c r="V26" s="24"/>
      <c r="W26" s="24"/>
    </row>
    <row r="27" s="1" customFormat="1" ht="22.5" customHeight="1" spans="1:23">
      <c r="A27" s="125" t="s">
        <v>279</v>
      </c>
      <c r="B27" s="25"/>
      <c r="C27" s="25"/>
      <c r="D27" s="25"/>
      <c r="E27" s="25"/>
      <c r="F27" s="25"/>
      <c r="G27" s="25"/>
      <c r="H27" s="25"/>
      <c r="I27" s="24">
        <v>60000</v>
      </c>
      <c r="J27" s="24">
        <v>60000</v>
      </c>
      <c r="K27" s="24">
        <v>60000</v>
      </c>
      <c r="L27" s="24"/>
      <c r="M27" s="24"/>
      <c r="N27" s="25"/>
      <c r="O27" s="25"/>
      <c r="P27" s="25"/>
      <c r="Q27" s="24"/>
      <c r="R27" s="24"/>
      <c r="S27" s="24"/>
      <c r="T27" s="24"/>
      <c r="U27" s="111"/>
      <c r="V27" s="24"/>
      <c r="W27" s="24"/>
    </row>
    <row r="28" s="1" customFormat="1" ht="22.5" customHeight="1" spans="1:23">
      <c r="A28" s="126" t="s">
        <v>266</v>
      </c>
      <c r="B28" s="126" t="s">
        <v>280</v>
      </c>
      <c r="C28" s="22" t="s">
        <v>279</v>
      </c>
      <c r="D28" s="126" t="s">
        <v>72</v>
      </c>
      <c r="E28" s="126" t="s">
        <v>89</v>
      </c>
      <c r="F28" s="126" t="s">
        <v>161</v>
      </c>
      <c r="G28" s="126" t="s">
        <v>240</v>
      </c>
      <c r="H28" s="126" t="s">
        <v>241</v>
      </c>
      <c r="I28" s="24">
        <v>60000</v>
      </c>
      <c r="J28" s="24">
        <v>60000</v>
      </c>
      <c r="K28" s="24">
        <v>60000</v>
      </c>
      <c r="L28" s="24"/>
      <c r="M28" s="24"/>
      <c r="N28" s="25"/>
      <c r="O28" s="25"/>
      <c r="P28" s="25"/>
      <c r="Q28" s="24"/>
      <c r="R28" s="24"/>
      <c r="S28" s="24"/>
      <c r="T28" s="24"/>
      <c r="U28" s="111"/>
      <c r="V28" s="24"/>
      <c r="W28" s="24"/>
    </row>
    <row r="29" s="1" customFormat="1" ht="22.5" customHeight="1" spans="1:23">
      <c r="A29" s="125" t="s">
        <v>281</v>
      </c>
      <c r="B29" s="25"/>
      <c r="C29" s="25"/>
      <c r="D29" s="25"/>
      <c r="E29" s="25"/>
      <c r="F29" s="25"/>
      <c r="G29" s="25"/>
      <c r="H29" s="25"/>
      <c r="I29" s="24">
        <v>405000</v>
      </c>
      <c r="J29" s="24">
        <v>405000</v>
      </c>
      <c r="K29" s="24">
        <v>405000</v>
      </c>
      <c r="L29" s="24"/>
      <c r="M29" s="24"/>
      <c r="N29" s="25"/>
      <c r="O29" s="25"/>
      <c r="P29" s="25"/>
      <c r="Q29" s="24"/>
      <c r="R29" s="24"/>
      <c r="S29" s="24"/>
      <c r="T29" s="24"/>
      <c r="U29" s="111"/>
      <c r="V29" s="24"/>
      <c r="W29" s="24"/>
    </row>
    <row r="30" s="1" customFormat="1" ht="22.5" customHeight="1" spans="1:23">
      <c r="A30" s="126" t="s">
        <v>275</v>
      </c>
      <c r="B30" s="126" t="s">
        <v>282</v>
      </c>
      <c r="C30" s="22" t="s">
        <v>281</v>
      </c>
      <c r="D30" s="126" t="s">
        <v>72</v>
      </c>
      <c r="E30" s="126" t="s">
        <v>88</v>
      </c>
      <c r="F30" s="126" t="s">
        <v>160</v>
      </c>
      <c r="G30" s="126" t="s">
        <v>240</v>
      </c>
      <c r="H30" s="126" t="s">
        <v>241</v>
      </c>
      <c r="I30" s="24">
        <v>72400</v>
      </c>
      <c r="J30" s="24">
        <v>72400</v>
      </c>
      <c r="K30" s="24">
        <v>72400</v>
      </c>
      <c r="L30" s="24"/>
      <c r="M30" s="24"/>
      <c r="N30" s="25"/>
      <c r="O30" s="25"/>
      <c r="P30" s="25"/>
      <c r="Q30" s="24"/>
      <c r="R30" s="24"/>
      <c r="S30" s="24"/>
      <c r="T30" s="24"/>
      <c r="U30" s="111"/>
      <c r="V30" s="24"/>
      <c r="W30" s="24"/>
    </row>
    <row r="31" s="1" customFormat="1" ht="22.5" customHeight="1" spans="1:23">
      <c r="A31" s="126" t="s">
        <v>275</v>
      </c>
      <c r="B31" s="126" t="s">
        <v>282</v>
      </c>
      <c r="C31" s="22" t="s">
        <v>281</v>
      </c>
      <c r="D31" s="126" t="s">
        <v>72</v>
      </c>
      <c r="E31" s="126" t="s">
        <v>88</v>
      </c>
      <c r="F31" s="126" t="s">
        <v>160</v>
      </c>
      <c r="G31" s="126" t="s">
        <v>268</v>
      </c>
      <c r="H31" s="126" t="s">
        <v>269</v>
      </c>
      <c r="I31" s="24">
        <v>8000</v>
      </c>
      <c r="J31" s="24">
        <v>8000</v>
      </c>
      <c r="K31" s="24">
        <v>8000</v>
      </c>
      <c r="L31" s="24"/>
      <c r="M31" s="24"/>
      <c r="N31" s="25"/>
      <c r="O31" s="25"/>
      <c r="P31" s="25"/>
      <c r="Q31" s="24"/>
      <c r="R31" s="24"/>
      <c r="S31" s="24"/>
      <c r="T31" s="24"/>
      <c r="U31" s="111"/>
      <c r="V31" s="24"/>
      <c r="W31" s="24"/>
    </row>
    <row r="32" s="1" customFormat="1" ht="22.5" customHeight="1" spans="1:23">
      <c r="A32" s="126" t="s">
        <v>275</v>
      </c>
      <c r="B32" s="126" t="s">
        <v>282</v>
      </c>
      <c r="C32" s="22" t="s">
        <v>281</v>
      </c>
      <c r="D32" s="126" t="s">
        <v>72</v>
      </c>
      <c r="E32" s="126" t="s">
        <v>88</v>
      </c>
      <c r="F32" s="126" t="s">
        <v>160</v>
      </c>
      <c r="G32" s="126" t="s">
        <v>234</v>
      </c>
      <c r="H32" s="126" t="s">
        <v>235</v>
      </c>
      <c r="I32" s="24">
        <v>59500</v>
      </c>
      <c r="J32" s="24">
        <v>59500</v>
      </c>
      <c r="K32" s="24">
        <v>59500</v>
      </c>
      <c r="L32" s="24"/>
      <c r="M32" s="24"/>
      <c r="N32" s="25"/>
      <c r="O32" s="25"/>
      <c r="P32" s="25"/>
      <c r="Q32" s="24"/>
      <c r="R32" s="24"/>
      <c r="S32" s="24"/>
      <c r="T32" s="24"/>
      <c r="U32" s="111"/>
      <c r="V32" s="24"/>
      <c r="W32" s="24"/>
    </row>
    <row r="33" s="1" customFormat="1" ht="22.5" customHeight="1" spans="1:23">
      <c r="A33" s="126" t="s">
        <v>275</v>
      </c>
      <c r="B33" s="126" t="s">
        <v>282</v>
      </c>
      <c r="C33" s="22" t="s">
        <v>281</v>
      </c>
      <c r="D33" s="126" t="s">
        <v>72</v>
      </c>
      <c r="E33" s="126" t="s">
        <v>88</v>
      </c>
      <c r="F33" s="126" t="s">
        <v>160</v>
      </c>
      <c r="G33" s="126" t="s">
        <v>283</v>
      </c>
      <c r="H33" s="126" t="s">
        <v>284</v>
      </c>
      <c r="I33" s="24">
        <v>5000</v>
      </c>
      <c r="J33" s="24">
        <v>5000</v>
      </c>
      <c r="K33" s="24">
        <v>5000</v>
      </c>
      <c r="L33" s="24"/>
      <c r="M33" s="24"/>
      <c r="N33" s="25"/>
      <c r="O33" s="25"/>
      <c r="P33" s="25"/>
      <c r="Q33" s="24"/>
      <c r="R33" s="24"/>
      <c r="S33" s="24"/>
      <c r="T33" s="24"/>
      <c r="U33" s="111"/>
      <c r="V33" s="24"/>
      <c r="W33" s="24"/>
    </row>
    <row r="34" s="1" customFormat="1" ht="22.5" customHeight="1" spans="1:23">
      <c r="A34" s="126" t="s">
        <v>275</v>
      </c>
      <c r="B34" s="126" t="s">
        <v>282</v>
      </c>
      <c r="C34" s="22" t="s">
        <v>281</v>
      </c>
      <c r="D34" s="126" t="s">
        <v>72</v>
      </c>
      <c r="E34" s="126" t="s">
        <v>88</v>
      </c>
      <c r="F34" s="126" t="s">
        <v>160</v>
      </c>
      <c r="G34" s="126" t="s">
        <v>285</v>
      </c>
      <c r="H34" s="126" t="s">
        <v>286</v>
      </c>
      <c r="I34" s="24">
        <v>108000</v>
      </c>
      <c r="J34" s="24">
        <v>108000</v>
      </c>
      <c r="K34" s="24">
        <v>108000</v>
      </c>
      <c r="L34" s="24"/>
      <c r="M34" s="24"/>
      <c r="N34" s="25"/>
      <c r="O34" s="25"/>
      <c r="P34" s="25"/>
      <c r="Q34" s="24"/>
      <c r="R34" s="24"/>
      <c r="S34" s="24"/>
      <c r="T34" s="24"/>
      <c r="U34" s="111"/>
      <c r="V34" s="24"/>
      <c r="W34" s="24"/>
    </row>
    <row r="35" s="1" customFormat="1" ht="22.5" customHeight="1" spans="1:23">
      <c r="A35" s="126" t="s">
        <v>275</v>
      </c>
      <c r="B35" s="126" t="s">
        <v>282</v>
      </c>
      <c r="C35" s="22" t="s">
        <v>281</v>
      </c>
      <c r="D35" s="126" t="s">
        <v>72</v>
      </c>
      <c r="E35" s="126" t="s">
        <v>88</v>
      </c>
      <c r="F35" s="126" t="s">
        <v>160</v>
      </c>
      <c r="G35" s="126" t="s">
        <v>287</v>
      </c>
      <c r="H35" s="126" t="s">
        <v>288</v>
      </c>
      <c r="I35" s="24">
        <v>6000</v>
      </c>
      <c r="J35" s="24">
        <v>6000</v>
      </c>
      <c r="K35" s="24">
        <v>6000</v>
      </c>
      <c r="L35" s="24"/>
      <c r="M35" s="24"/>
      <c r="N35" s="25"/>
      <c r="O35" s="25"/>
      <c r="P35" s="25"/>
      <c r="Q35" s="24"/>
      <c r="R35" s="24"/>
      <c r="S35" s="24"/>
      <c r="T35" s="24"/>
      <c r="U35" s="111"/>
      <c r="V35" s="24"/>
      <c r="W35" s="24"/>
    </row>
    <row r="36" s="1" customFormat="1" ht="22.5" customHeight="1" spans="1:23">
      <c r="A36" s="126" t="s">
        <v>275</v>
      </c>
      <c r="B36" s="126" t="s">
        <v>282</v>
      </c>
      <c r="C36" s="22" t="s">
        <v>281</v>
      </c>
      <c r="D36" s="126" t="s">
        <v>72</v>
      </c>
      <c r="E36" s="126" t="s">
        <v>88</v>
      </c>
      <c r="F36" s="126" t="s">
        <v>160</v>
      </c>
      <c r="G36" s="126" t="s">
        <v>251</v>
      </c>
      <c r="H36" s="126" t="s">
        <v>250</v>
      </c>
      <c r="I36" s="24">
        <v>61500</v>
      </c>
      <c r="J36" s="24">
        <v>61500</v>
      </c>
      <c r="K36" s="24">
        <v>61500</v>
      </c>
      <c r="L36" s="24"/>
      <c r="M36" s="24"/>
      <c r="N36" s="25"/>
      <c r="O36" s="25"/>
      <c r="P36" s="25"/>
      <c r="Q36" s="24"/>
      <c r="R36" s="24"/>
      <c r="S36" s="24"/>
      <c r="T36" s="24"/>
      <c r="U36" s="111"/>
      <c r="V36" s="24"/>
      <c r="W36" s="24"/>
    </row>
    <row r="37" s="1" customFormat="1" ht="22.5" customHeight="1" spans="1:23">
      <c r="A37" s="126" t="s">
        <v>275</v>
      </c>
      <c r="B37" s="126" t="s">
        <v>282</v>
      </c>
      <c r="C37" s="22" t="s">
        <v>281</v>
      </c>
      <c r="D37" s="126" t="s">
        <v>72</v>
      </c>
      <c r="E37" s="126" t="s">
        <v>88</v>
      </c>
      <c r="F37" s="126" t="s">
        <v>160</v>
      </c>
      <c r="G37" s="126" t="s">
        <v>289</v>
      </c>
      <c r="H37" s="126" t="s">
        <v>290</v>
      </c>
      <c r="I37" s="24">
        <v>37600</v>
      </c>
      <c r="J37" s="24">
        <v>37600</v>
      </c>
      <c r="K37" s="24">
        <v>37600</v>
      </c>
      <c r="L37" s="24"/>
      <c r="M37" s="24"/>
      <c r="N37" s="25"/>
      <c r="O37" s="25"/>
      <c r="P37" s="25"/>
      <c r="Q37" s="24"/>
      <c r="R37" s="24"/>
      <c r="S37" s="24"/>
      <c r="T37" s="24"/>
      <c r="U37" s="111"/>
      <c r="V37" s="24"/>
      <c r="W37" s="24"/>
    </row>
    <row r="38" s="1" customFormat="1" ht="22.5" customHeight="1" spans="1:23">
      <c r="A38" s="126" t="s">
        <v>275</v>
      </c>
      <c r="B38" s="126" t="s">
        <v>282</v>
      </c>
      <c r="C38" s="22" t="s">
        <v>281</v>
      </c>
      <c r="D38" s="126" t="s">
        <v>72</v>
      </c>
      <c r="E38" s="126" t="s">
        <v>88</v>
      </c>
      <c r="F38" s="126" t="s">
        <v>160</v>
      </c>
      <c r="G38" s="126" t="s">
        <v>291</v>
      </c>
      <c r="H38" s="126" t="s">
        <v>292</v>
      </c>
      <c r="I38" s="24">
        <v>47000</v>
      </c>
      <c r="J38" s="24">
        <v>47000</v>
      </c>
      <c r="K38" s="24">
        <v>47000</v>
      </c>
      <c r="L38" s="24"/>
      <c r="M38" s="24"/>
      <c r="N38" s="25"/>
      <c r="O38" s="25"/>
      <c r="P38" s="25"/>
      <c r="Q38" s="24"/>
      <c r="R38" s="24"/>
      <c r="S38" s="24"/>
      <c r="T38" s="24"/>
      <c r="U38" s="111"/>
      <c r="V38" s="24"/>
      <c r="W38" s="24"/>
    </row>
    <row r="39" s="1" customFormat="1" ht="22.5" customHeight="1" spans="1:23">
      <c r="A39" s="125" t="s">
        <v>293</v>
      </c>
      <c r="B39" s="25"/>
      <c r="C39" s="25"/>
      <c r="D39" s="25"/>
      <c r="E39" s="25"/>
      <c r="F39" s="25"/>
      <c r="G39" s="25"/>
      <c r="H39" s="25"/>
      <c r="I39" s="24">
        <v>33280</v>
      </c>
      <c r="J39" s="24">
        <v>33280</v>
      </c>
      <c r="K39" s="24">
        <v>33280</v>
      </c>
      <c r="L39" s="24"/>
      <c r="M39" s="24"/>
      <c r="N39" s="25"/>
      <c r="O39" s="25"/>
      <c r="P39" s="25"/>
      <c r="Q39" s="24"/>
      <c r="R39" s="24"/>
      <c r="S39" s="24"/>
      <c r="T39" s="24"/>
      <c r="U39" s="111"/>
      <c r="V39" s="24"/>
      <c r="W39" s="24"/>
    </row>
    <row r="40" s="1" customFormat="1" ht="22.5" customHeight="1" spans="1:23">
      <c r="A40" s="126" t="s">
        <v>294</v>
      </c>
      <c r="B40" s="126" t="s">
        <v>295</v>
      </c>
      <c r="C40" s="22" t="s">
        <v>293</v>
      </c>
      <c r="D40" s="126" t="s">
        <v>72</v>
      </c>
      <c r="E40" s="126" t="s">
        <v>98</v>
      </c>
      <c r="F40" s="126" t="s">
        <v>167</v>
      </c>
      <c r="G40" s="126" t="s">
        <v>289</v>
      </c>
      <c r="H40" s="126" t="s">
        <v>290</v>
      </c>
      <c r="I40" s="24">
        <v>33280</v>
      </c>
      <c r="J40" s="24">
        <v>33280</v>
      </c>
      <c r="K40" s="24">
        <v>33280</v>
      </c>
      <c r="L40" s="24"/>
      <c r="M40" s="24"/>
      <c r="N40" s="25"/>
      <c r="O40" s="25"/>
      <c r="P40" s="25"/>
      <c r="Q40" s="24"/>
      <c r="R40" s="24"/>
      <c r="S40" s="24"/>
      <c r="T40" s="24"/>
      <c r="U40" s="111"/>
      <c r="V40" s="24"/>
      <c r="W40" s="24"/>
    </row>
    <row r="41" s="1" customFormat="1" ht="22.5" customHeight="1" spans="1:23">
      <c r="A41" s="127" t="s">
        <v>110</v>
      </c>
      <c r="B41" s="128"/>
      <c r="C41" s="128"/>
      <c r="D41" s="128"/>
      <c r="E41" s="128"/>
      <c r="F41" s="128"/>
      <c r="G41" s="128"/>
      <c r="H41" s="129"/>
      <c r="I41" s="24">
        <v>899280</v>
      </c>
      <c r="J41" s="24">
        <v>899280</v>
      </c>
      <c r="K41" s="134">
        <v>899280</v>
      </c>
      <c r="L41" s="24"/>
      <c r="M41" s="24"/>
      <c r="N41" s="133"/>
      <c r="O41" s="133"/>
      <c r="P41" s="133"/>
      <c r="Q41" s="24"/>
      <c r="R41" s="24"/>
      <c r="S41" s="24"/>
      <c r="T41" s="24"/>
      <c r="U41" s="136"/>
      <c r="V41" s="24"/>
      <c r="W41" s="24"/>
    </row>
  </sheetData>
  <mergeCells count="35">
    <mergeCell ref="A3:W3"/>
    <mergeCell ref="A4:I4"/>
    <mergeCell ref="J5:M5"/>
    <mergeCell ref="N5:P5"/>
    <mergeCell ref="R5:W5"/>
    <mergeCell ref="J6:K6"/>
    <mergeCell ref="A9:C9"/>
    <mergeCell ref="A16:C16"/>
    <mergeCell ref="A18:C18"/>
    <mergeCell ref="A22:C22"/>
    <mergeCell ref="A27:C27"/>
    <mergeCell ref="A29:C29"/>
    <mergeCell ref="A39:C39"/>
    <mergeCell ref="A41:H4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0"/>
  <sheetViews>
    <sheetView showZeros="0" workbookViewId="0">
      <pane ySplit="1" topLeftCell="A60" activePane="bottomLeft" state="frozen"/>
      <selection/>
      <selection pane="bottomLeft" activeCell="A4" sqref="A4:H4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3" width="17.1727272727273" customWidth="1"/>
    <col min="4" max="4" width="21.0272727272727" customWidth="1"/>
    <col min="5" max="5" width="23.5727272727273" customWidth="1"/>
    <col min="6" max="6" width="11.2818181818182" customWidth="1"/>
    <col min="7" max="7" width="10.3181818181818" customWidth="1"/>
    <col min="8" max="8" width="9.31818181818182" customWidth="1"/>
    <col min="9" max="9" width="13.4272727272727" customWidth="1"/>
    <col min="10" max="10" width="27.454545454545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2" t="s">
        <v>296</v>
      </c>
    </row>
    <row r="3" ht="28.5" customHeight="1" spans="1:10">
      <c r="A3" s="51" t="s">
        <v>297</v>
      </c>
      <c r="B3" s="29"/>
      <c r="C3" s="29"/>
      <c r="D3" s="29"/>
      <c r="E3" s="29"/>
      <c r="F3" s="52"/>
      <c r="G3" s="29"/>
      <c r="H3" s="52"/>
      <c r="I3" s="52"/>
      <c r="J3" s="29"/>
    </row>
    <row r="4" ht="15" customHeight="1" spans="1:1">
      <c r="A4" s="118" t="s">
        <v>260</v>
      </c>
    </row>
    <row r="5" ht="14.25" customHeight="1" spans="1:10">
      <c r="A5" s="55" t="s">
        <v>298</v>
      </c>
      <c r="B5" s="55" t="s">
        <v>299</v>
      </c>
      <c r="C5" s="55" t="s">
        <v>300</v>
      </c>
      <c r="D5" s="55" t="s">
        <v>301</v>
      </c>
      <c r="E5" s="55" t="s">
        <v>302</v>
      </c>
      <c r="F5" s="56" t="s">
        <v>303</v>
      </c>
      <c r="G5" s="55" t="s">
        <v>304</v>
      </c>
      <c r="H5" s="56" t="s">
        <v>305</v>
      </c>
      <c r="I5" s="56" t="s">
        <v>306</v>
      </c>
      <c r="J5" s="55" t="s">
        <v>307</v>
      </c>
    </row>
    <row r="6" ht="14.25" customHeight="1" spans="1:10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6">
        <v>6</v>
      </c>
      <c r="G6" s="55">
        <v>7</v>
      </c>
      <c r="H6" s="56">
        <v>8</v>
      </c>
      <c r="I6" s="56">
        <v>9</v>
      </c>
      <c r="J6" s="55">
        <v>10</v>
      </c>
    </row>
    <row r="7" ht="15" customHeight="1" spans="1:10">
      <c r="A7" s="119" t="s">
        <v>72</v>
      </c>
      <c r="B7" s="120"/>
      <c r="C7" s="120"/>
      <c r="D7" s="120"/>
      <c r="E7" s="119"/>
      <c r="F7" s="120"/>
      <c r="G7" s="119"/>
      <c r="H7" s="120"/>
      <c r="I7" s="120"/>
      <c r="J7" s="119"/>
    </row>
    <row r="8" ht="33.75" customHeight="1" spans="1:10">
      <c r="A8" s="119" t="str">
        <f>"   "&amp;"人大调研工作经费"</f>
        <v>   人大调研工作经费</v>
      </c>
      <c r="B8" s="121" t="s">
        <v>308</v>
      </c>
      <c r="C8" s="122"/>
      <c r="D8" s="122"/>
      <c r="E8" s="122"/>
      <c r="F8" s="123"/>
      <c r="G8" s="122"/>
      <c r="H8" s="123"/>
      <c r="I8" s="123"/>
      <c r="J8" s="122"/>
    </row>
    <row r="9" customHeight="1" spans="1:10">
      <c r="A9" s="119"/>
      <c r="B9" s="121"/>
      <c r="C9" s="122" t="s">
        <v>309</v>
      </c>
      <c r="D9" s="122" t="s">
        <v>310</v>
      </c>
      <c r="E9" s="122" t="s">
        <v>311</v>
      </c>
      <c r="F9" s="123" t="s">
        <v>312</v>
      </c>
      <c r="G9" s="122" t="s">
        <v>313</v>
      </c>
      <c r="H9" s="123" t="s">
        <v>314</v>
      </c>
      <c r="I9" s="123" t="s">
        <v>315</v>
      </c>
      <c r="J9" s="122" t="s">
        <v>316</v>
      </c>
    </row>
    <row r="10" customHeight="1" spans="1:10">
      <c r="A10" s="25"/>
      <c r="B10" s="25"/>
      <c r="C10" s="122" t="s">
        <v>309</v>
      </c>
      <c r="D10" s="122" t="s">
        <v>310</v>
      </c>
      <c r="E10" s="122" t="s">
        <v>317</v>
      </c>
      <c r="F10" s="123" t="s">
        <v>312</v>
      </c>
      <c r="G10" s="122" t="s">
        <v>155</v>
      </c>
      <c r="H10" s="123" t="s">
        <v>318</v>
      </c>
      <c r="I10" s="123" t="s">
        <v>315</v>
      </c>
      <c r="J10" s="122" t="s">
        <v>319</v>
      </c>
    </row>
    <row r="11" customHeight="1" spans="1:10">
      <c r="A11" s="25"/>
      <c r="B11" s="25"/>
      <c r="C11" s="122" t="s">
        <v>309</v>
      </c>
      <c r="D11" s="122" t="s">
        <v>320</v>
      </c>
      <c r="E11" s="122" t="s">
        <v>321</v>
      </c>
      <c r="F11" s="123" t="s">
        <v>312</v>
      </c>
      <c r="G11" s="122" t="s">
        <v>313</v>
      </c>
      <c r="H11" s="123" t="s">
        <v>314</v>
      </c>
      <c r="I11" s="123" t="s">
        <v>315</v>
      </c>
      <c r="J11" s="122" t="s">
        <v>322</v>
      </c>
    </row>
    <row r="12" customHeight="1" spans="1:10">
      <c r="A12" s="25"/>
      <c r="B12" s="25"/>
      <c r="C12" s="122" t="s">
        <v>309</v>
      </c>
      <c r="D12" s="122" t="s">
        <v>323</v>
      </c>
      <c r="E12" s="122" t="s">
        <v>324</v>
      </c>
      <c r="F12" s="123" t="s">
        <v>325</v>
      </c>
      <c r="G12" s="122" t="s">
        <v>326</v>
      </c>
      <c r="H12" s="123" t="s">
        <v>327</v>
      </c>
      <c r="I12" s="123" t="s">
        <v>328</v>
      </c>
      <c r="J12" s="122" t="s">
        <v>329</v>
      </c>
    </row>
    <row r="13" customHeight="1" spans="1:10">
      <c r="A13" s="25"/>
      <c r="B13" s="25"/>
      <c r="C13" s="122" t="s">
        <v>309</v>
      </c>
      <c r="D13" s="122" t="s">
        <v>330</v>
      </c>
      <c r="E13" s="122" t="s">
        <v>331</v>
      </c>
      <c r="F13" s="123" t="s">
        <v>332</v>
      </c>
      <c r="G13" s="122" t="s">
        <v>333</v>
      </c>
      <c r="H13" s="123" t="s">
        <v>334</v>
      </c>
      <c r="I13" s="123" t="s">
        <v>315</v>
      </c>
      <c r="J13" s="122" t="s">
        <v>335</v>
      </c>
    </row>
    <row r="14" customHeight="1" spans="1:10">
      <c r="A14" s="25"/>
      <c r="B14" s="25"/>
      <c r="C14" s="122" t="s">
        <v>336</v>
      </c>
      <c r="D14" s="122" t="s">
        <v>337</v>
      </c>
      <c r="E14" s="122" t="s">
        <v>338</v>
      </c>
      <c r="F14" s="123" t="s">
        <v>325</v>
      </c>
      <c r="G14" s="122" t="s">
        <v>339</v>
      </c>
      <c r="H14" s="123" t="s">
        <v>327</v>
      </c>
      <c r="I14" s="123" t="s">
        <v>328</v>
      </c>
      <c r="J14" s="122" t="s">
        <v>338</v>
      </c>
    </row>
    <row r="15" customHeight="1" spans="1:10">
      <c r="A15" s="25"/>
      <c r="B15" s="25"/>
      <c r="C15" s="122" t="s">
        <v>336</v>
      </c>
      <c r="D15" s="122" t="s">
        <v>337</v>
      </c>
      <c r="E15" s="122" t="s">
        <v>340</v>
      </c>
      <c r="F15" s="123" t="s">
        <v>325</v>
      </c>
      <c r="G15" s="122" t="s">
        <v>341</v>
      </c>
      <c r="H15" s="123" t="s">
        <v>327</v>
      </c>
      <c r="I15" s="123" t="s">
        <v>328</v>
      </c>
      <c r="J15" s="122" t="s">
        <v>340</v>
      </c>
    </row>
    <row r="16" customHeight="1" spans="1:10">
      <c r="A16" s="25"/>
      <c r="B16" s="25"/>
      <c r="C16" s="122" t="s">
        <v>342</v>
      </c>
      <c r="D16" s="122" t="s">
        <v>343</v>
      </c>
      <c r="E16" s="122" t="s">
        <v>344</v>
      </c>
      <c r="F16" s="123" t="s">
        <v>312</v>
      </c>
      <c r="G16" s="122" t="s">
        <v>345</v>
      </c>
      <c r="H16" s="123" t="s">
        <v>346</v>
      </c>
      <c r="I16" s="123" t="s">
        <v>315</v>
      </c>
      <c r="J16" s="122" t="s">
        <v>347</v>
      </c>
    </row>
    <row r="17" customHeight="1" spans="1:10">
      <c r="A17" s="119" t="str">
        <f>"   "&amp;"人大代表培训经费"</f>
        <v>   人大代表培训经费</v>
      </c>
      <c r="B17" s="121" t="s">
        <v>348</v>
      </c>
      <c r="C17" s="25"/>
      <c r="D17" s="25"/>
      <c r="E17" s="25"/>
      <c r="F17" s="25"/>
      <c r="G17" s="25"/>
      <c r="H17" s="25"/>
      <c r="I17" s="25"/>
      <c r="J17" s="25"/>
    </row>
    <row r="18" customHeight="1" spans="1:10">
      <c r="A18" s="25"/>
      <c r="B18" s="25"/>
      <c r="C18" s="122" t="s">
        <v>309</v>
      </c>
      <c r="D18" s="122" t="s">
        <v>310</v>
      </c>
      <c r="E18" s="122" t="s">
        <v>349</v>
      </c>
      <c r="F18" s="123" t="s">
        <v>312</v>
      </c>
      <c r="G18" s="122" t="s">
        <v>154</v>
      </c>
      <c r="H18" s="123" t="s">
        <v>318</v>
      </c>
      <c r="I18" s="123" t="s">
        <v>315</v>
      </c>
      <c r="J18" s="122" t="s">
        <v>350</v>
      </c>
    </row>
    <row r="19" customHeight="1" spans="1:10">
      <c r="A19" s="25"/>
      <c r="B19" s="25"/>
      <c r="C19" s="122" t="s">
        <v>309</v>
      </c>
      <c r="D19" s="122" t="s">
        <v>310</v>
      </c>
      <c r="E19" s="122" t="s">
        <v>351</v>
      </c>
      <c r="F19" s="123" t="s">
        <v>312</v>
      </c>
      <c r="G19" s="122" t="s">
        <v>352</v>
      </c>
      <c r="H19" s="123" t="s">
        <v>353</v>
      </c>
      <c r="I19" s="123" t="s">
        <v>315</v>
      </c>
      <c r="J19" s="122" t="s">
        <v>354</v>
      </c>
    </row>
    <row r="20" customHeight="1" spans="1:10">
      <c r="A20" s="25"/>
      <c r="B20" s="25"/>
      <c r="C20" s="122" t="s">
        <v>309</v>
      </c>
      <c r="D20" s="122" t="s">
        <v>310</v>
      </c>
      <c r="E20" s="122" t="s">
        <v>355</v>
      </c>
      <c r="F20" s="123" t="s">
        <v>312</v>
      </c>
      <c r="G20" s="122" t="s">
        <v>153</v>
      </c>
      <c r="H20" s="123" t="s">
        <v>318</v>
      </c>
      <c r="I20" s="123" t="s">
        <v>315</v>
      </c>
      <c r="J20" s="122" t="s">
        <v>356</v>
      </c>
    </row>
    <row r="21" customHeight="1" spans="1:10">
      <c r="A21" s="25"/>
      <c r="B21" s="25"/>
      <c r="C21" s="122" t="s">
        <v>309</v>
      </c>
      <c r="D21" s="122" t="s">
        <v>320</v>
      </c>
      <c r="E21" s="122" t="s">
        <v>357</v>
      </c>
      <c r="F21" s="123" t="s">
        <v>312</v>
      </c>
      <c r="G21" s="122" t="s">
        <v>358</v>
      </c>
      <c r="H21" s="123" t="s">
        <v>346</v>
      </c>
      <c r="I21" s="123" t="s">
        <v>315</v>
      </c>
      <c r="J21" s="122" t="s">
        <v>359</v>
      </c>
    </row>
    <row r="22" customHeight="1" spans="1:10">
      <c r="A22" s="25"/>
      <c r="B22" s="25"/>
      <c r="C22" s="122" t="s">
        <v>309</v>
      </c>
      <c r="D22" s="122" t="s">
        <v>320</v>
      </c>
      <c r="E22" s="122" t="s">
        <v>360</v>
      </c>
      <c r="F22" s="123" t="s">
        <v>312</v>
      </c>
      <c r="G22" s="122" t="s">
        <v>361</v>
      </c>
      <c r="H22" s="123" t="s">
        <v>346</v>
      </c>
      <c r="I22" s="123" t="s">
        <v>315</v>
      </c>
      <c r="J22" s="122" t="s">
        <v>362</v>
      </c>
    </row>
    <row r="23" customHeight="1" spans="1:10">
      <c r="A23" s="25"/>
      <c r="B23" s="25"/>
      <c r="C23" s="122" t="s">
        <v>309</v>
      </c>
      <c r="D23" s="122" t="s">
        <v>323</v>
      </c>
      <c r="E23" s="122" t="s">
        <v>363</v>
      </c>
      <c r="F23" s="123" t="s">
        <v>325</v>
      </c>
      <c r="G23" s="122" t="s">
        <v>326</v>
      </c>
      <c r="H23" s="123" t="s">
        <v>327</v>
      </c>
      <c r="I23" s="123" t="s">
        <v>328</v>
      </c>
      <c r="J23" s="122" t="s">
        <v>363</v>
      </c>
    </row>
    <row r="24" customHeight="1" spans="1:10">
      <c r="A24" s="25"/>
      <c r="B24" s="25"/>
      <c r="C24" s="122" t="s">
        <v>309</v>
      </c>
      <c r="D24" s="122" t="s">
        <v>330</v>
      </c>
      <c r="E24" s="122" t="s">
        <v>331</v>
      </c>
      <c r="F24" s="123" t="s">
        <v>332</v>
      </c>
      <c r="G24" s="122" t="s">
        <v>364</v>
      </c>
      <c r="H24" s="123" t="s">
        <v>327</v>
      </c>
      <c r="I24" s="123" t="s">
        <v>315</v>
      </c>
      <c r="J24" s="122" t="s">
        <v>365</v>
      </c>
    </row>
    <row r="25" customHeight="1" spans="1:10">
      <c r="A25" s="25"/>
      <c r="B25" s="25"/>
      <c r="C25" s="122" t="s">
        <v>336</v>
      </c>
      <c r="D25" s="122" t="s">
        <v>337</v>
      </c>
      <c r="E25" s="122" t="s">
        <v>366</v>
      </c>
      <c r="F25" s="123" t="s">
        <v>325</v>
      </c>
      <c r="G25" s="122" t="s">
        <v>367</v>
      </c>
      <c r="H25" s="123" t="s">
        <v>327</v>
      </c>
      <c r="I25" s="123" t="s">
        <v>328</v>
      </c>
      <c r="J25" s="122" t="s">
        <v>366</v>
      </c>
    </row>
    <row r="26" customHeight="1" spans="1:10">
      <c r="A26" s="25"/>
      <c r="B26" s="25"/>
      <c r="C26" s="122" t="s">
        <v>342</v>
      </c>
      <c r="D26" s="122" t="s">
        <v>343</v>
      </c>
      <c r="E26" s="122" t="s">
        <v>368</v>
      </c>
      <c r="F26" s="123" t="s">
        <v>312</v>
      </c>
      <c r="G26" s="122" t="s">
        <v>345</v>
      </c>
      <c r="H26" s="123" t="s">
        <v>346</v>
      </c>
      <c r="I26" s="123" t="s">
        <v>315</v>
      </c>
      <c r="J26" s="122" t="s">
        <v>369</v>
      </c>
    </row>
    <row r="27" customHeight="1" spans="1:10">
      <c r="A27" s="119" t="str">
        <f>"   "&amp;"人大代表视察经费"</f>
        <v>   人大代表视察经费</v>
      </c>
      <c r="B27" s="121" t="s">
        <v>370</v>
      </c>
      <c r="C27" s="25"/>
      <c r="D27" s="25"/>
      <c r="E27" s="25"/>
      <c r="F27" s="25"/>
      <c r="G27" s="25"/>
      <c r="H27" s="25"/>
      <c r="I27" s="25"/>
      <c r="J27" s="25"/>
    </row>
    <row r="28" customHeight="1" spans="1:10">
      <c r="A28" s="25"/>
      <c r="B28" s="25"/>
      <c r="C28" s="122" t="s">
        <v>309</v>
      </c>
      <c r="D28" s="122" t="s">
        <v>310</v>
      </c>
      <c r="E28" s="122" t="s">
        <v>371</v>
      </c>
      <c r="F28" s="123" t="s">
        <v>312</v>
      </c>
      <c r="G28" s="122" t="s">
        <v>361</v>
      </c>
      <c r="H28" s="123" t="s">
        <v>372</v>
      </c>
      <c r="I28" s="123" t="s">
        <v>315</v>
      </c>
      <c r="J28" s="122" t="s">
        <v>373</v>
      </c>
    </row>
    <row r="29" customHeight="1" spans="1:10">
      <c r="A29" s="25"/>
      <c r="B29" s="25"/>
      <c r="C29" s="122" t="s">
        <v>309</v>
      </c>
      <c r="D29" s="122" t="s">
        <v>310</v>
      </c>
      <c r="E29" s="122" t="s">
        <v>374</v>
      </c>
      <c r="F29" s="123" t="s">
        <v>312</v>
      </c>
      <c r="G29" s="122" t="s">
        <v>157</v>
      </c>
      <c r="H29" s="123" t="s">
        <v>314</v>
      </c>
      <c r="I29" s="123" t="s">
        <v>315</v>
      </c>
      <c r="J29" s="122" t="s">
        <v>375</v>
      </c>
    </row>
    <row r="30" customHeight="1" spans="1:10">
      <c r="A30" s="25"/>
      <c r="B30" s="25"/>
      <c r="C30" s="122" t="s">
        <v>309</v>
      </c>
      <c r="D30" s="122" t="s">
        <v>310</v>
      </c>
      <c r="E30" s="122" t="s">
        <v>376</v>
      </c>
      <c r="F30" s="123" t="s">
        <v>312</v>
      </c>
      <c r="G30" s="122" t="s">
        <v>153</v>
      </c>
      <c r="H30" s="123" t="s">
        <v>318</v>
      </c>
      <c r="I30" s="123" t="s">
        <v>315</v>
      </c>
      <c r="J30" s="122" t="s">
        <v>377</v>
      </c>
    </row>
    <row r="31" customHeight="1" spans="1:10">
      <c r="A31" s="25"/>
      <c r="B31" s="25"/>
      <c r="C31" s="122" t="s">
        <v>309</v>
      </c>
      <c r="D31" s="122" t="s">
        <v>320</v>
      </c>
      <c r="E31" s="122" t="s">
        <v>378</v>
      </c>
      <c r="F31" s="123" t="s">
        <v>312</v>
      </c>
      <c r="G31" s="122" t="s">
        <v>153</v>
      </c>
      <c r="H31" s="123" t="s">
        <v>314</v>
      </c>
      <c r="I31" s="123" t="s">
        <v>315</v>
      </c>
      <c r="J31" s="122" t="s">
        <v>379</v>
      </c>
    </row>
    <row r="32" customHeight="1" spans="1:10">
      <c r="A32" s="25"/>
      <c r="B32" s="25"/>
      <c r="C32" s="122" t="s">
        <v>309</v>
      </c>
      <c r="D32" s="122" t="s">
        <v>323</v>
      </c>
      <c r="E32" s="122" t="s">
        <v>380</v>
      </c>
      <c r="F32" s="123" t="s">
        <v>325</v>
      </c>
      <c r="G32" s="122" t="s">
        <v>326</v>
      </c>
      <c r="H32" s="123" t="s">
        <v>327</v>
      </c>
      <c r="I32" s="123" t="s">
        <v>328</v>
      </c>
      <c r="J32" s="122" t="s">
        <v>381</v>
      </c>
    </row>
    <row r="33" customHeight="1" spans="1:10">
      <c r="A33" s="25"/>
      <c r="B33" s="25"/>
      <c r="C33" s="122" t="s">
        <v>309</v>
      </c>
      <c r="D33" s="122" t="s">
        <v>330</v>
      </c>
      <c r="E33" s="122" t="s">
        <v>331</v>
      </c>
      <c r="F33" s="123" t="s">
        <v>332</v>
      </c>
      <c r="G33" s="122" t="s">
        <v>382</v>
      </c>
      <c r="H33" s="123" t="s">
        <v>334</v>
      </c>
      <c r="I33" s="123" t="s">
        <v>315</v>
      </c>
      <c r="J33" s="122" t="s">
        <v>383</v>
      </c>
    </row>
    <row r="34" customHeight="1" spans="1:10">
      <c r="A34" s="25"/>
      <c r="B34" s="25"/>
      <c r="C34" s="122" t="s">
        <v>336</v>
      </c>
      <c r="D34" s="122" t="s">
        <v>337</v>
      </c>
      <c r="E34" s="122" t="s">
        <v>384</v>
      </c>
      <c r="F34" s="123" t="s">
        <v>325</v>
      </c>
      <c r="G34" s="122" t="s">
        <v>339</v>
      </c>
      <c r="H34" s="123" t="s">
        <v>327</v>
      </c>
      <c r="I34" s="123" t="s">
        <v>328</v>
      </c>
      <c r="J34" s="122" t="s">
        <v>385</v>
      </c>
    </row>
    <row r="35" customHeight="1" spans="1:10">
      <c r="A35" s="25"/>
      <c r="B35" s="25"/>
      <c r="C35" s="122" t="s">
        <v>342</v>
      </c>
      <c r="D35" s="122" t="s">
        <v>343</v>
      </c>
      <c r="E35" s="122" t="s">
        <v>386</v>
      </c>
      <c r="F35" s="123" t="s">
        <v>325</v>
      </c>
      <c r="G35" s="122" t="s">
        <v>345</v>
      </c>
      <c r="H35" s="123" t="s">
        <v>346</v>
      </c>
      <c r="I35" s="123" t="s">
        <v>315</v>
      </c>
      <c r="J35" s="122" t="s">
        <v>387</v>
      </c>
    </row>
    <row r="36" customHeight="1" spans="1:10">
      <c r="A36" s="119" t="str">
        <f>"   "&amp;"遗属补助资金"</f>
        <v>   遗属补助资金</v>
      </c>
      <c r="B36" s="121" t="s">
        <v>388</v>
      </c>
      <c r="C36" s="25"/>
      <c r="D36" s="25"/>
      <c r="E36" s="25"/>
      <c r="F36" s="25"/>
      <c r="G36" s="25"/>
      <c r="H36" s="25"/>
      <c r="I36" s="25"/>
      <c r="J36" s="25"/>
    </row>
    <row r="37" customHeight="1" spans="1:10">
      <c r="A37" s="25"/>
      <c r="B37" s="25"/>
      <c r="C37" s="122" t="s">
        <v>309</v>
      </c>
      <c r="D37" s="122" t="s">
        <v>310</v>
      </c>
      <c r="E37" s="122" t="s">
        <v>389</v>
      </c>
      <c r="F37" s="123" t="s">
        <v>325</v>
      </c>
      <c r="G37" s="122" t="s">
        <v>156</v>
      </c>
      <c r="H37" s="123" t="s">
        <v>353</v>
      </c>
      <c r="I37" s="123" t="s">
        <v>315</v>
      </c>
      <c r="J37" s="122" t="s">
        <v>390</v>
      </c>
    </row>
    <row r="38" customHeight="1" spans="1:10">
      <c r="A38" s="25"/>
      <c r="B38" s="25"/>
      <c r="C38" s="122" t="s">
        <v>309</v>
      </c>
      <c r="D38" s="122" t="s">
        <v>320</v>
      </c>
      <c r="E38" s="122" t="s">
        <v>391</v>
      </c>
      <c r="F38" s="123" t="s">
        <v>325</v>
      </c>
      <c r="G38" s="122" t="s">
        <v>392</v>
      </c>
      <c r="H38" s="123" t="s">
        <v>346</v>
      </c>
      <c r="I38" s="123" t="s">
        <v>315</v>
      </c>
      <c r="J38" s="122" t="s">
        <v>393</v>
      </c>
    </row>
    <row r="39" customHeight="1" spans="1:10">
      <c r="A39" s="25"/>
      <c r="B39" s="25"/>
      <c r="C39" s="122" t="s">
        <v>309</v>
      </c>
      <c r="D39" s="122" t="s">
        <v>323</v>
      </c>
      <c r="E39" s="122" t="s">
        <v>394</v>
      </c>
      <c r="F39" s="123" t="s">
        <v>325</v>
      </c>
      <c r="G39" s="122" t="s">
        <v>326</v>
      </c>
      <c r="H39" s="123" t="s">
        <v>327</v>
      </c>
      <c r="I39" s="123" t="s">
        <v>328</v>
      </c>
      <c r="J39" s="122" t="s">
        <v>394</v>
      </c>
    </row>
    <row r="40" customHeight="1" spans="1:10">
      <c r="A40" s="25"/>
      <c r="B40" s="25"/>
      <c r="C40" s="122" t="s">
        <v>309</v>
      </c>
      <c r="D40" s="122" t="s">
        <v>330</v>
      </c>
      <c r="E40" s="122" t="s">
        <v>331</v>
      </c>
      <c r="F40" s="123" t="s">
        <v>325</v>
      </c>
      <c r="G40" s="122" t="s">
        <v>395</v>
      </c>
      <c r="H40" s="123" t="s">
        <v>334</v>
      </c>
      <c r="I40" s="123" t="s">
        <v>315</v>
      </c>
      <c r="J40" s="122" t="s">
        <v>396</v>
      </c>
    </row>
    <row r="41" customHeight="1" spans="1:10">
      <c r="A41" s="25"/>
      <c r="B41" s="25"/>
      <c r="C41" s="122" t="s">
        <v>336</v>
      </c>
      <c r="D41" s="122" t="s">
        <v>337</v>
      </c>
      <c r="E41" s="122" t="s">
        <v>397</v>
      </c>
      <c r="F41" s="123" t="s">
        <v>325</v>
      </c>
      <c r="G41" s="122" t="s">
        <v>398</v>
      </c>
      <c r="H41" s="123" t="s">
        <v>327</v>
      </c>
      <c r="I41" s="123" t="s">
        <v>328</v>
      </c>
      <c r="J41" s="122" t="s">
        <v>397</v>
      </c>
    </row>
    <row r="42" customHeight="1" spans="1:10">
      <c r="A42" s="25"/>
      <c r="B42" s="25"/>
      <c r="C42" s="122" t="s">
        <v>342</v>
      </c>
      <c r="D42" s="122" t="s">
        <v>343</v>
      </c>
      <c r="E42" s="122" t="s">
        <v>344</v>
      </c>
      <c r="F42" s="123" t="s">
        <v>312</v>
      </c>
      <c r="G42" s="122" t="s">
        <v>345</v>
      </c>
      <c r="H42" s="123" t="s">
        <v>346</v>
      </c>
      <c r="I42" s="123" t="s">
        <v>315</v>
      </c>
      <c r="J42" s="122" t="s">
        <v>369</v>
      </c>
    </row>
    <row r="43" customHeight="1" spans="1:10">
      <c r="A43" s="119" t="str">
        <f>"   "&amp;"人大公报会刊经费"</f>
        <v>   人大公报会刊经费</v>
      </c>
      <c r="B43" s="121" t="s">
        <v>399</v>
      </c>
      <c r="C43" s="25"/>
      <c r="D43" s="25"/>
      <c r="E43" s="25"/>
      <c r="F43" s="25"/>
      <c r="G43" s="25"/>
      <c r="H43" s="25"/>
      <c r="I43" s="25"/>
      <c r="J43" s="25"/>
    </row>
    <row r="44" customHeight="1" spans="1:10">
      <c r="A44" s="25"/>
      <c r="B44" s="25"/>
      <c r="C44" s="122" t="s">
        <v>309</v>
      </c>
      <c r="D44" s="122" t="s">
        <v>310</v>
      </c>
      <c r="E44" s="122" t="s">
        <v>400</v>
      </c>
      <c r="F44" s="123" t="s">
        <v>312</v>
      </c>
      <c r="G44" s="122" t="s">
        <v>401</v>
      </c>
      <c r="H44" s="123" t="s">
        <v>402</v>
      </c>
      <c r="I44" s="123" t="s">
        <v>315</v>
      </c>
      <c r="J44" s="122" t="s">
        <v>403</v>
      </c>
    </row>
    <row r="45" customHeight="1" spans="1:10">
      <c r="A45" s="25"/>
      <c r="B45" s="25"/>
      <c r="C45" s="122" t="s">
        <v>309</v>
      </c>
      <c r="D45" s="122" t="s">
        <v>310</v>
      </c>
      <c r="E45" s="122" t="s">
        <v>404</v>
      </c>
      <c r="F45" s="123" t="s">
        <v>312</v>
      </c>
      <c r="G45" s="122" t="s">
        <v>392</v>
      </c>
      <c r="H45" s="123" t="s">
        <v>353</v>
      </c>
      <c r="I45" s="123" t="s">
        <v>315</v>
      </c>
      <c r="J45" s="122" t="s">
        <v>405</v>
      </c>
    </row>
    <row r="46" customHeight="1" spans="1:10">
      <c r="A46" s="25"/>
      <c r="B46" s="25"/>
      <c r="C46" s="122" t="s">
        <v>309</v>
      </c>
      <c r="D46" s="122" t="s">
        <v>320</v>
      </c>
      <c r="E46" s="122" t="s">
        <v>406</v>
      </c>
      <c r="F46" s="123" t="s">
        <v>312</v>
      </c>
      <c r="G46" s="122" t="s">
        <v>345</v>
      </c>
      <c r="H46" s="123" t="s">
        <v>346</v>
      </c>
      <c r="I46" s="123" t="s">
        <v>315</v>
      </c>
      <c r="J46" s="122" t="s">
        <v>407</v>
      </c>
    </row>
    <row r="47" customHeight="1" spans="1:10">
      <c r="A47" s="25"/>
      <c r="B47" s="25"/>
      <c r="C47" s="122" t="s">
        <v>309</v>
      </c>
      <c r="D47" s="122" t="s">
        <v>320</v>
      </c>
      <c r="E47" s="122" t="s">
        <v>408</v>
      </c>
      <c r="F47" s="123" t="s">
        <v>312</v>
      </c>
      <c r="G47" s="122" t="s">
        <v>345</v>
      </c>
      <c r="H47" s="123" t="s">
        <v>346</v>
      </c>
      <c r="I47" s="123" t="s">
        <v>315</v>
      </c>
      <c r="J47" s="122" t="s">
        <v>409</v>
      </c>
    </row>
    <row r="48" customHeight="1" spans="1:10">
      <c r="A48" s="25"/>
      <c r="B48" s="25"/>
      <c r="C48" s="122" t="s">
        <v>309</v>
      </c>
      <c r="D48" s="122" t="s">
        <v>323</v>
      </c>
      <c r="E48" s="122" t="s">
        <v>410</v>
      </c>
      <c r="F48" s="123" t="s">
        <v>325</v>
      </c>
      <c r="G48" s="122" t="s">
        <v>326</v>
      </c>
      <c r="H48" s="123" t="s">
        <v>327</v>
      </c>
      <c r="I48" s="123" t="s">
        <v>328</v>
      </c>
      <c r="J48" s="122" t="s">
        <v>411</v>
      </c>
    </row>
    <row r="49" customHeight="1" spans="1:10">
      <c r="A49" s="25"/>
      <c r="B49" s="25"/>
      <c r="C49" s="122" t="s">
        <v>309</v>
      </c>
      <c r="D49" s="122" t="s">
        <v>330</v>
      </c>
      <c r="E49" s="122" t="s">
        <v>331</v>
      </c>
      <c r="F49" s="123" t="s">
        <v>332</v>
      </c>
      <c r="G49" s="122" t="s">
        <v>412</v>
      </c>
      <c r="H49" s="123" t="s">
        <v>334</v>
      </c>
      <c r="I49" s="123" t="s">
        <v>315</v>
      </c>
      <c r="J49" s="122" t="s">
        <v>413</v>
      </c>
    </row>
    <row r="50" customHeight="1" spans="1:10">
      <c r="A50" s="25"/>
      <c r="B50" s="25"/>
      <c r="C50" s="122" t="s">
        <v>336</v>
      </c>
      <c r="D50" s="122" t="s">
        <v>337</v>
      </c>
      <c r="E50" s="122" t="s">
        <v>414</v>
      </c>
      <c r="F50" s="123" t="s">
        <v>325</v>
      </c>
      <c r="G50" s="122" t="s">
        <v>367</v>
      </c>
      <c r="H50" s="123" t="s">
        <v>327</v>
      </c>
      <c r="I50" s="123" t="s">
        <v>328</v>
      </c>
      <c r="J50" s="122" t="s">
        <v>414</v>
      </c>
    </row>
    <row r="51" customHeight="1" spans="1:10">
      <c r="A51" s="25"/>
      <c r="B51" s="25"/>
      <c r="C51" s="122" t="s">
        <v>342</v>
      </c>
      <c r="D51" s="122" t="s">
        <v>343</v>
      </c>
      <c r="E51" s="122" t="s">
        <v>415</v>
      </c>
      <c r="F51" s="123" t="s">
        <v>312</v>
      </c>
      <c r="G51" s="122" t="s">
        <v>345</v>
      </c>
      <c r="H51" s="123" t="s">
        <v>346</v>
      </c>
      <c r="I51" s="123" t="s">
        <v>315</v>
      </c>
      <c r="J51" s="122" t="s">
        <v>416</v>
      </c>
    </row>
    <row r="52" customHeight="1" spans="1:10">
      <c r="A52" s="119" t="str">
        <f>"   "&amp;"人大代表活动经费"</f>
        <v>   人大代表活动经费</v>
      </c>
      <c r="B52" s="121" t="s">
        <v>417</v>
      </c>
      <c r="C52" s="25"/>
      <c r="D52" s="25"/>
      <c r="E52" s="25"/>
      <c r="F52" s="25"/>
      <c r="G52" s="25"/>
      <c r="H52" s="25"/>
      <c r="I52" s="25"/>
      <c r="J52" s="25"/>
    </row>
    <row r="53" customHeight="1" spans="1:10">
      <c r="A53" s="25"/>
      <c r="B53" s="25"/>
      <c r="C53" s="122" t="s">
        <v>309</v>
      </c>
      <c r="D53" s="122" t="s">
        <v>310</v>
      </c>
      <c r="E53" s="122" t="s">
        <v>418</v>
      </c>
      <c r="F53" s="123" t="s">
        <v>312</v>
      </c>
      <c r="G53" s="122" t="s">
        <v>154</v>
      </c>
      <c r="H53" s="123" t="s">
        <v>318</v>
      </c>
      <c r="I53" s="123" t="s">
        <v>315</v>
      </c>
      <c r="J53" s="122" t="s">
        <v>419</v>
      </c>
    </row>
    <row r="54" customHeight="1" spans="1:10">
      <c r="A54" s="25"/>
      <c r="B54" s="25"/>
      <c r="C54" s="122" t="s">
        <v>309</v>
      </c>
      <c r="D54" s="122" t="s">
        <v>310</v>
      </c>
      <c r="E54" s="122" t="s">
        <v>420</v>
      </c>
      <c r="F54" s="123" t="s">
        <v>312</v>
      </c>
      <c r="G54" s="122" t="s">
        <v>352</v>
      </c>
      <c r="H54" s="123" t="s">
        <v>372</v>
      </c>
      <c r="I54" s="123" t="s">
        <v>315</v>
      </c>
      <c r="J54" s="122" t="s">
        <v>421</v>
      </c>
    </row>
    <row r="55" customHeight="1" spans="1:10">
      <c r="A55" s="25"/>
      <c r="B55" s="25"/>
      <c r="C55" s="122" t="s">
        <v>309</v>
      </c>
      <c r="D55" s="122" t="s">
        <v>320</v>
      </c>
      <c r="E55" s="122" t="s">
        <v>422</v>
      </c>
      <c r="F55" s="123" t="s">
        <v>312</v>
      </c>
      <c r="G55" s="122" t="s">
        <v>358</v>
      </c>
      <c r="H55" s="123" t="s">
        <v>346</v>
      </c>
      <c r="I55" s="123" t="s">
        <v>315</v>
      </c>
      <c r="J55" s="122" t="s">
        <v>423</v>
      </c>
    </row>
    <row r="56" customHeight="1" spans="1:10">
      <c r="A56" s="25"/>
      <c r="B56" s="25"/>
      <c r="C56" s="122" t="s">
        <v>309</v>
      </c>
      <c r="D56" s="122" t="s">
        <v>323</v>
      </c>
      <c r="E56" s="122" t="s">
        <v>424</v>
      </c>
      <c r="F56" s="123" t="s">
        <v>325</v>
      </c>
      <c r="G56" s="122" t="s">
        <v>326</v>
      </c>
      <c r="H56" s="123" t="s">
        <v>327</v>
      </c>
      <c r="I56" s="123" t="s">
        <v>328</v>
      </c>
      <c r="J56" s="122" t="s">
        <v>424</v>
      </c>
    </row>
    <row r="57" customHeight="1" spans="1:10">
      <c r="A57" s="25"/>
      <c r="B57" s="25"/>
      <c r="C57" s="122" t="s">
        <v>309</v>
      </c>
      <c r="D57" s="122" t="s">
        <v>330</v>
      </c>
      <c r="E57" s="122" t="s">
        <v>331</v>
      </c>
      <c r="F57" s="123" t="s">
        <v>332</v>
      </c>
      <c r="G57" s="122" t="s">
        <v>425</v>
      </c>
      <c r="H57" s="123" t="s">
        <v>334</v>
      </c>
      <c r="I57" s="123" t="s">
        <v>315</v>
      </c>
      <c r="J57" s="122" t="s">
        <v>426</v>
      </c>
    </row>
    <row r="58" customHeight="1" spans="1:10">
      <c r="A58" s="25"/>
      <c r="B58" s="25"/>
      <c r="C58" s="122" t="s">
        <v>336</v>
      </c>
      <c r="D58" s="122" t="s">
        <v>337</v>
      </c>
      <c r="E58" s="122" t="s">
        <v>366</v>
      </c>
      <c r="F58" s="123" t="s">
        <v>325</v>
      </c>
      <c r="G58" s="122" t="s">
        <v>367</v>
      </c>
      <c r="H58" s="123" t="s">
        <v>327</v>
      </c>
      <c r="I58" s="123" t="s">
        <v>328</v>
      </c>
      <c r="J58" s="122" t="s">
        <v>366</v>
      </c>
    </row>
    <row r="59" customHeight="1" spans="1:10">
      <c r="A59" s="25"/>
      <c r="B59" s="25"/>
      <c r="C59" s="122" t="s">
        <v>342</v>
      </c>
      <c r="D59" s="122" t="s">
        <v>343</v>
      </c>
      <c r="E59" s="122" t="s">
        <v>368</v>
      </c>
      <c r="F59" s="123" t="s">
        <v>312</v>
      </c>
      <c r="G59" s="122" t="s">
        <v>345</v>
      </c>
      <c r="H59" s="123" t="s">
        <v>346</v>
      </c>
      <c r="I59" s="123" t="s">
        <v>315</v>
      </c>
      <c r="J59" s="122" t="s">
        <v>369</v>
      </c>
    </row>
    <row r="60" customHeight="1" spans="1:10">
      <c r="A60" s="119" t="str">
        <f>"   "&amp;"人大履职经费"</f>
        <v>   人大履职经费</v>
      </c>
      <c r="B60" s="121" t="s">
        <v>427</v>
      </c>
      <c r="C60" s="25"/>
      <c r="D60" s="25"/>
      <c r="E60" s="25"/>
      <c r="F60" s="25"/>
      <c r="G60" s="25"/>
      <c r="H60" s="25"/>
      <c r="I60" s="25"/>
      <c r="J60" s="25"/>
    </row>
    <row r="61" customHeight="1" spans="1:10">
      <c r="A61" s="25"/>
      <c r="B61" s="25"/>
      <c r="C61" s="122" t="s">
        <v>309</v>
      </c>
      <c r="D61" s="122" t="s">
        <v>310</v>
      </c>
      <c r="E61" s="122" t="s">
        <v>428</v>
      </c>
      <c r="F61" s="123" t="s">
        <v>312</v>
      </c>
      <c r="G61" s="122" t="s">
        <v>429</v>
      </c>
      <c r="H61" s="123" t="s">
        <v>353</v>
      </c>
      <c r="I61" s="123" t="s">
        <v>315</v>
      </c>
      <c r="J61" s="122" t="s">
        <v>430</v>
      </c>
    </row>
    <row r="62" customHeight="1" spans="1:10">
      <c r="A62" s="25"/>
      <c r="B62" s="25"/>
      <c r="C62" s="122" t="s">
        <v>309</v>
      </c>
      <c r="D62" s="122" t="s">
        <v>310</v>
      </c>
      <c r="E62" s="122" t="s">
        <v>431</v>
      </c>
      <c r="F62" s="123" t="s">
        <v>312</v>
      </c>
      <c r="G62" s="122" t="s">
        <v>154</v>
      </c>
      <c r="H62" s="123" t="s">
        <v>432</v>
      </c>
      <c r="I62" s="123" t="s">
        <v>315</v>
      </c>
      <c r="J62" s="122" t="s">
        <v>433</v>
      </c>
    </row>
    <row r="63" customHeight="1" spans="1:10">
      <c r="A63" s="25"/>
      <c r="B63" s="25"/>
      <c r="C63" s="122" t="s">
        <v>309</v>
      </c>
      <c r="D63" s="122" t="s">
        <v>310</v>
      </c>
      <c r="E63" s="122" t="s">
        <v>434</v>
      </c>
      <c r="F63" s="123" t="s">
        <v>312</v>
      </c>
      <c r="G63" s="122" t="s">
        <v>313</v>
      </c>
      <c r="H63" s="123" t="s">
        <v>314</v>
      </c>
      <c r="I63" s="123" t="s">
        <v>315</v>
      </c>
      <c r="J63" s="122" t="s">
        <v>435</v>
      </c>
    </row>
    <row r="64" customHeight="1" spans="1:10">
      <c r="A64" s="25"/>
      <c r="B64" s="25"/>
      <c r="C64" s="122" t="s">
        <v>309</v>
      </c>
      <c r="D64" s="122" t="s">
        <v>310</v>
      </c>
      <c r="E64" s="122" t="s">
        <v>436</v>
      </c>
      <c r="F64" s="123" t="s">
        <v>312</v>
      </c>
      <c r="G64" s="122" t="s">
        <v>157</v>
      </c>
      <c r="H64" s="123" t="s">
        <v>314</v>
      </c>
      <c r="I64" s="123" t="s">
        <v>315</v>
      </c>
      <c r="J64" s="122" t="s">
        <v>437</v>
      </c>
    </row>
    <row r="65" customHeight="1" spans="1:10">
      <c r="A65" s="25"/>
      <c r="B65" s="25"/>
      <c r="C65" s="122" t="s">
        <v>309</v>
      </c>
      <c r="D65" s="122" t="s">
        <v>310</v>
      </c>
      <c r="E65" s="122" t="s">
        <v>438</v>
      </c>
      <c r="F65" s="123" t="s">
        <v>325</v>
      </c>
      <c r="G65" s="122" t="s">
        <v>154</v>
      </c>
      <c r="H65" s="123" t="s">
        <v>353</v>
      </c>
      <c r="I65" s="123" t="s">
        <v>315</v>
      </c>
      <c r="J65" s="122" t="s">
        <v>439</v>
      </c>
    </row>
    <row r="66" customHeight="1" spans="1:10">
      <c r="A66" s="25"/>
      <c r="B66" s="25"/>
      <c r="C66" s="122" t="s">
        <v>309</v>
      </c>
      <c r="D66" s="122" t="s">
        <v>320</v>
      </c>
      <c r="E66" s="122" t="s">
        <v>440</v>
      </c>
      <c r="F66" s="123" t="s">
        <v>312</v>
      </c>
      <c r="G66" s="122" t="s">
        <v>358</v>
      </c>
      <c r="H66" s="123" t="s">
        <v>346</v>
      </c>
      <c r="I66" s="123" t="s">
        <v>315</v>
      </c>
      <c r="J66" s="122" t="s">
        <v>441</v>
      </c>
    </row>
    <row r="67" customHeight="1" spans="1:10">
      <c r="A67" s="25"/>
      <c r="B67" s="25"/>
      <c r="C67" s="122" t="s">
        <v>309</v>
      </c>
      <c r="D67" s="122" t="s">
        <v>323</v>
      </c>
      <c r="E67" s="122" t="s">
        <v>442</v>
      </c>
      <c r="F67" s="123" t="s">
        <v>325</v>
      </c>
      <c r="G67" s="122" t="s">
        <v>326</v>
      </c>
      <c r="H67" s="123" t="s">
        <v>327</v>
      </c>
      <c r="I67" s="123" t="s">
        <v>328</v>
      </c>
      <c r="J67" s="122" t="s">
        <v>442</v>
      </c>
    </row>
    <row r="68" customHeight="1" spans="1:10">
      <c r="A68" s="25"/>
      <c r="B68" s="25"/>
      <c r="C68" s="122" t="s">
        <v>309</v>
      </c>
      <c r="D68" s="122" t="s">
        <v>330</v>
      </c>
      <c r="E68" s="122" t="s">
        <v>331</v>
      </c>
      <c r="F68" s="123" t="s">
        <v>332</v>
      </c>
      <c r="G68" s="122" t="s">
        <v>443</v>
      </c>
      <c r="H68" s="123" t="s">
        <v>334</v>
      </c>
      <c r="I68" s="123" t="s">
        <v>315</v>
      </c>
      <c r="J68" s="122" t="s">
        <v>444</v>
      </c>
    </row>
    <row r="69" customHeight="1" spans="1:10">
      <c r="A69" s="25"/>
      <c r="B69" s="25"/>
      <c r="C69" s="122" t="s">
        <v>336</v>
      </c>
      <c r="D69" s="122" t="s">
        <v>337</v>
      </c>
      <c r="E69" s="122" t="s">
        <v>445</v>
      </c>
      <c r="F69" s="123" t="s">
        <v>325</v>
      </c>
      <c r="G69" s="122" t="s">
        <v>398</v>
      </c>
      <c r="H69" s="123" t="s">
        <v>327</v>
      </c>
      <c r="I69" s="123" t="s">
        <v>328</v>
      </c>
      <c r="J69" s="122" t="s">
        <v>446</v>
      </c>
    </row>
    <row r="70" customHeight="1" spans="1:10">
      <c r="A70" s="25"/>
      <c r="B70" s="25"/>
      <c r="C70" s="122" t="s">
        <v>342</v>
      </c>
      <c r="D70" s="122" t="s">
        <v>343</v>
      </c>
      <c r="E70" s="122" t="s">
        <v>447</v>
      </c>
      <c r="F70" s="123" t="s">
        <v>312</v>
      </c>
      <c r="G70" s="122" t="s">
        <v>345</v>
      </c>
      <c r="H70" s="123" t="s">
        <v>346</v>
      </c>
      <c r="I70" s="123" t="s">
        <v>315</v>
      </c>
      <c r="J70" s="122" t="s">
        <v>448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636363636364" defaultRowHeight="14.25" customHeight="1" outlineLevelCol="5"/>
  <cols>
    <col min="1" max="1" width="29.0272727272727" customWidth="1"/>
    <col min="2" max="2" width="28.6" customWidth="1"/>
    <col min="3" max="3" width="31.6" customWidth="1"/>
    <col min="4" max="6" width="33.454545454545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63" t="s">
        <v>449</v>
      </c>
    </row>
    <row r="3" ht="28.5" customHeight="1" spans="1:6">
      <c r="A3" s="29" t="s">
        <v>450</v>
      </c>
      <c r="B3" s="29"/>
      <c r="C3" s="29"/>
      <c r="D3" s="29"/>
      <c r="E3" s="29"/>
      <c r="F3" s="29"/>
    </row>
    <row r="4" ht="15" customHeight="1" spans="1:6">
      <c r="A4" s="6" t="str">
        <f>"单位名称："&amp;"德钦县人民代表大会常务委员会"</f>
        <v>单位名称：德钦县人民代表大会常务委员会</v>
      </c>
      <c r="B4" s="6"/>
      <c r="C4" s="114"/>
      <c r="D4" s="66"/>
      <c r="E4" s="66"/>
      <c r="F4" s="115" t="s">
        <v>2</v>
      </c>
    </row>
    <row r="5" ht="18.75" customHeight="1" spans="1:6">
      <c r="A5" s="11" t="s">
        <v>185</v>
      </c>
      <c r="B5" s="11" t="s">
        <v>75</v>
      </c>
      <c r="C5" s="11" t="s">
        <v>76</v>
      </c>
      <c r="D5" s="17" t="s">
        <v>451</v>
      </c>
      <c r="E5" s="72"/>
      <c r="F5" s="72"/>
    </row>
    <row r="6" ht="30" customHeight="1" spans="1:6">
      <c r="A6" s="20"/>
      <c r="B6" s="20"/>
      <c r="C6" s="20"/>
      <c r="D6" s="17" t="s">
        <v>57</v>
      </c>
      <c r="E6" s="72" t="s">
        <v>84</v>
      </c>
      <c r="F6" s="72" t="s">
        <v>85</v>
      </c>
    </row>
    <row r="7" ht="16.5" customHeight="1" spans="1:6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</row>
    <row r="8" ht="20.25" customHeight="1" spans="1:6">
      <c r="A8" s="31"/>
      <c r="B8" s="31"/>
      <c r="C8" s="31"/>
      <c r="D8" s="74"/>
      <c r="E8" s="74"/>
      <c r="F8" s="74"/>
    </row>
    <row r="9" ht="17.25" customHeight="1" spans="1:6">
      <c r="A9" s="116" t="s">
        <v>110</v>
      </c>
      <c r="B9" s="117"/>
      <c r="C9" s="117" t="s">
        <v>110</v>
      </c>
      <c r="D9" s="74"/>
      <c r="E9" s="74"/>
      <c r="F9" s="74"/>
    </row>
    <row r="10" customHeight="1" spans="1:1">
      <c r="A10" s="37" t="s">
        <v>452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3636363636364" defaultRowHeight="14.25" customHeight="1"/>
  <cols>
    <col min="1" max="1" width="39.1363636363636" customWidth="1"/>
    <col min="2" max="2" width="21.7090909090909" customWidth="1"/>
    <col min="3" max="3" width="35.2818181818182" customWidth="1"/>
    <col min="4" max="4" width="7.70909090909091" customWidth="1"/>
    <col min="5" max="5" width="10.2818181818182" customWidth="1"/>
    <col min="6" max="11" width="14.7363636363636" customWidth="1"/>
    <col min="12" max="16" width="12.5727272727273" customWidth="1"/>
    <col min="17" max="17" width="10.4272727272727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62"/>
      <c r="P2" s="62"/>
      <c r="Q2" s="112" t="s">
        <v>453</v>
      </c>
    </row>
    <row r="3" ht="27.75" customHeight="1" spans="1:17">
      <c r="A3" s="64" t="s">
        <v>454</v>
      </c>
      <c r="B3" s="29"/>
      <c r="C3" s="29"/>
      <c r="D3" s="29"/>
      <c r="E3" s="29"/>
      <c r="F3" s="29"/>
      <c r="G3" s="29"/>
      <c r="H3" s="29"/>
      <c r="I3" s="29"/>
      <c r="J3" s="29"/>
      <c r="K3" s="52"/>
      <c r="L3" s="29"/>
      <c r="M3" s="29"/>
      <c r="N3" s="29"/>
      <c r="O3" s="52"/>
      <c r="P3" s="52"/>
      <c r="Q3" s="29"/>
    </row>
    <row r="4" ht="18.75" customHeight="1" spans="1:17">
      <c r="A4" s="43" t="str">
        <f>"单位名称："&amp;"德钦县人民代表大会常务委员会"</f>
        <v>单位名称：德钦县人民代表大会常务委员会</v>
      </c>
      <c r="B4" s="102"/>
      <c r="C4" s="102"/>
      <c r="D4" s="102"/>
      <c r="E4" s="102"/>
      <c r="F4" s="102"/>
      <c r="G4" s="8"/>
      <c r="H4" s="8"/>
      <c r="I4" s="8"/>
      <c r="J4" s="8"/>
      <c r="O4" s="69"/>
      <c r="P4" s="69"/>
      <c r="Q4" s="113" t="s">
        <v>176</v>
      </c>
    </row>
    <row r="5" ht="15.75" customHeight="1" spans="1:17">
      <c r="A5" s="11" t="s">
        <v>455</v>
      </c>
      <c r="B5" s="78" t="s">
        <v>456</v>
      </c>
      <c r="C5" s="78" t="s">
        <v>457</v>
      </c>
      <c r="D5" s="78" t="s">
        <v>458</v>
      </c>
      <c r="E5" s="78" t="s">
        <v>459</v>
      </c>
      <c r="F5" s="78" t="s">
        <v>460</v>
      </c>
      <c r="G5" s="79" t="s">
        <v>192</v>
      </c>
      <c r="H5" s="79"/>
      <c r="I5" s="79"/>
      <c r="J5" s="79"/>
      <c r="K5" s="80"/>
      <c r="L5" s="79"/>
      <c r="M5" s="79"/>
      <c r="N5" s="79"/>
      <c r="O5" s="95"/>
      <c r="P5" s="80"/>
      <c r="Q5" s="96"/>
    </row>
    <row r="6" ht="17.25" customHeight="1" spans="1:17">
      <c r="A6" s="16"/>
      <c r="B6" s="81"/>
      <c r="C6" s="81"/>
      <c r="D6" s="81"/>
      <c r="E6" s="81"/>
      <c r="F6" s="81"/>
      <c r="G6" s="81" t="s">
        <v>57</v>
      </c>
      <c r="H6" s="81" t="s">
        <v>60</v>
      </c>
      <c r="I6" s="81" t="s">
        <v>461</v>
      </c>
      <c r="J6" s="81" t="s">
        <v>462</v>
      </c>
      <c r="K6" s="82" t="s">
        <v>463</v>
      </c>
      <c r="L6" s="97" t="s">
        <v>464</v>
      </c>
      <c r="M6" s="97"/>
      <c r="N6" s="97"/>
      <c r="O6" s="98"/>
      <c r="P6" s="99"/>
      <c r="Q6" s="83"/>
    </row>
    <row r="7" ht="54" customHeight="1" spans="1:17">
      <c r="A7" s="19"/>
      <c r="B7" s="83"/>
      <c r="C7" s="83"/>
      <c r="D7" s="83"/>
      <c r="E7" s="83"/>
      <c r="F7" s="83"/>
      <c r="G7" s="83"/>
      <c r="H7" s="83" t="s">
        <v>59</v>
      </c>
      <c r="I7" s="83"/>
      <c r="J7" s="83"/>
      <c r="K7" s="84"/>
      <c r="L7" s="83" t="s">
        <v>59</v>
      </c>
      <c r="M7" s="83" t="s">
        <v>70</v>
      </c>
      <c r="N7" s="83" t="s">
        <v>199</v>
      </c>
      <c r="O7" s="100" t="s">
        <v>66</v>
      </c>
      <c r="P7" s="84" t="s">
        <v>67</v>
      </c>
      <c r="Q7" s="83" t="s">
        <v>68</v>
      </c>
    </row>
    <row r="8" ht="15" customHeight="1" spans="1:17">
      <c r="A8" s="20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</row>
    <row r="9" ht="15" customHeight="1" spans="1:17">
      <c r="A9" s="105" t="s">
        <v>72</v>
      </c>
      <c r="B9" s="106"/>
      <c r="C9" s="106"/>
      <c r="D9" s="106"/>
      <c r="E9" s="107"/>
      <c r="F9" s="108"/>
      <c r="G9" s="108"/>
      <c r="H9" s="108"/>
      <c r="I9" s="104"/>
      <c r="J9" s="104"/>
      <c r="K9" s="104"/>
      <c r="L9" s="104"/>
      <c r="M9" s="104"/>
      <c r="N9" s="104"/>
      <c r="O9" s="104"/>
      <c r="P9" s="104"/>
      <c r="Q9" s="104"/>
    </row>
    <row r="10" ht="15" customHeight="1" spans="1:17">
      <c r="A10" s="105" t="str">
        <f>"    "&amp;"公务用车运行维护费"</f>
        <v>    公务用车运行维护费</v>
      </c>
      <c r="B10" s="106" t="s">
        <v>465</v>
      </c>
      <c r="C10" s="106" t="s">
        <v>466</v>
      </c>
      <c r="D10" s="106" t="s">
        <v>334</v>
      </c>
      <c r="E10" s="107">
        <v>1</v>
      </c>
      <c r="F10" s="108"/>
      <c r="G10" s="108">
        <v>12000</v>
      </c>
      <c r="H10" s="108">
        <v>12000</v>
      </c>
      <c r="I10" s="104"/>
      <c r="J10" s="104"/>
      <c r="K10" s="104"/>
      <c r="L10" s="104"/>
      <c r="M10" s="104"/>
      <c r="N10" s="104"/>
      <c r="O10" s="104"/>
      <c r="P10" s="104"/>
      <c r="Q10" s="104"/>
    </row>
    <row r="11" ht="15" customHeight="1" spans="1:17">
      <c r="A11" s="105" t="str">
        <f>"    "&amp;"公务用车运行维护费"</f>
        <v>    公务用车运行维护费</v>
      </c>
      <c r="B11" s="106" t="s">
        <v>250</v>
      </c>
      <c r="C11" s="106" t="s">
        <v>467</v>
      </c>
      <c r="D11" s="106" t="s">
        <v>334</v>
      </c>
      <c r="E11" s="107">
        <v>1</v>
      </c>
      <c r="F11" s="108"/>
      <c r="G11" s="108">
        <v>10000</v>
      </c>
      <c r="H11" s="108">
        <v>10000</v>
      </c>
      <c r="I11" s="104"/>
      <c r="J11" s="104"/>
      <c r="K11" s="104"/>
      <c r="L11" s="104"/>
      <c r="M11" s="104"/>
      <c r="N11" s="104"/>
      <c r="O11" s="104"/>
      <c r="P11" s="104"/>
      <c r="Q11" s="104"/>
    </row>
    <row r="12" ht="15" customHeight="1" spans="1:17">
      <c r="A12" s="105" t="str">
        <f t="shared" ref="A12:A14" si="0">"    "&amp;"人大履职经费"</f>
        <v>    人大履职经费</v>
      </c>
      <c r="B12" s="106" t="s">
        <v>468</v>
      </c>
      <c r="C12" s="106" t="s">
        <v>469</v>
      </c>
      <c r="D12" s="106" t="s">
        <v>318</v>
      </c>
      <c r="E12" s="107">
        <v>1</v>
      </c>
      <c r="F12" s="108">
        <v>47000</v>
      </c>
      <c r="G12" s="108">
        <v>47000</v>
      </c>
      <c r="H12" s="108">
        <v>47000</v>
      </c>
      <c r="I12" s="104"/>
      <c r="J12" s="104"/>
      <c r="K12" s="104"/>
      <c r="L12" s="104"/>
      <c r="M12" s="104"/>
      <c r="N12" s="104"/>
      <c r="O12" s="104"/>
      <c r="P12" s="104"/>
      <c r="Q12" s="104"/>
    </row>
    <row r="13" ht="15" customHeight="1" spans="1:17">
      <c r="A13" s="105" t="str">
        <f t="shared" si="0"/>
        <v>    人大履职经费</v>
      </c>
      <c r="B13" s="106" t="s">
        <v>470</v>
      </c>
      <c r="C13" s="106" t="s">
        <v>471</v>
      </c>
      <c r="D13" s="106" t="s">
        <v>318</v>
      </c>
      <c r="E13" s="107">
        <v>1</v>
      </c>
      <c r="F13" s="108">
        <v>6000</v>
      </c>
      <c r="G13" s="108">
        <v>6000</v>
      </c>
      <c r="H13" s="108">
        <v>6000</v>
      </c>
      <c r="I13" s="104"/>
      <c r="J13" s="104"/>
      <c r="K13" s="104"/>
      <c r="L13" s="104"/>
      <c r="M13" s="104"/>
      <c r="N13" s="104"/>
      <c r="O13" s="104"/>
      <c r="P13" s="104"/>
      <c r="Q13" s="104"/>
    </row>
    <row r="14" ht="15" customHeight="1" spans="1:17">
      <c r="A14" s="105" t="str">
        <f t="shared" si="0"/>
        <v>    人大履职经费</v>
      </c>
      <c r="B14" s="106" t="s">
        <v>472</v>
      </c>
      <c r="C14" s="106" t="s">
        <v>473</v>
      </c>
      <c r="D14" s="106" t="s">
        <v>474</v>
      </c>
      <c r="E14" s="107">
        <v>1</v>
      </c>
      <c r="F14" s="108">
        <v>15000</v>
      </c>
      <c r="G14" s="108">
        <v>15000</v>
      </c>
      <c r="H14" s="108">
        <v>15000</v>
      </c>
      <c r="I14" s="104"/>
      <c r="J14" s="104"/>
      <c r="K14" s="104"/>
      <c r="L14" s="104"/>
      <c r="M14" s="104"/>
      <c r="N14" s="104"/>
      <c r="O14" s="104"/>
      <c r="P14" s="104"/>
      <c r="Q14" s="104"/>
    </row>
    <row r="15" s="1" customFormat="1" ht="22.5" customHeight="1" spans="1:17">
      <c r="A15" s="109" t="s">
        <v>110</v>
      </c>
      <c r="B15" s="110"/>
      <c r="C15" s="110"/>
      <c r="D15" s="110"/>
      <c r="E15" s="107"/>
      <c r="F15" s="108">
        <v>68000</v>
      </c>
      <c r="G15" s="108">
        <v>90000</v>
      </c>
      <c r="H15" s="108">
        <v>90000</v>
      </c>
      <c r="I15" s="108"/>
      <c r="J15" s="108"/>
      <c r="K15" s="108"/>
      <c r="L15" s="108"/>
      <c r="M15" s="108"/>
      <c r="N15" s="108"/>
      <c r="O15" s="111"/>
      <c r="P15" s="108"/>
      <c r="Q15" s="108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636363636364" defaultRowHeight="14.25" customHeight="1"/>
  <cols>
    <col min="1" max="1" width="31.4272727272727" customWidth="1"/>
    <col min="2" max="2" width="21.7090909090909" customWidth="1"/>
    <col min="3" max="3" width="26.7090909090909" customWidth="1"/>
    <col min="4" max="14" width="16.6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68"/>
      <c r="B2" s="68"/>
      <c r="C2" s="68"/>
      <c r="D2" s="68"/>
      <c r="E2" s="68"/>
      <c r="F2" s="68"/>
      <c r="G2" s="68"/>
      <c r="H2" s="75"/>
      <c r="I2" s="68"/>
      <c r="J2" s="68"/>
      <c r="K2" s="68"/>
      <c r="L2" s="62"/>
      <c r="M2" s="91"/>
      <c r="N2" s="92" t="s">
        <v>475</v>
      </c>
    </row>
    <row r="3" ht="27.75" customHeight="1" spans="1:14">
      <c r="A3" s="64" t="s">
        <v>476</v>
      </c>
      <c r="B3" s="76"/>
      <c r="C3" s="76"/>
      <c r="D3" s="76"/>
      <c r="E3" s="76"/>
      <c r="F3" s="76"/>
      <c r="G3" s="76"/>
      <c r="H3" s="77"/>
      <c r="I3" s="76"/>
      <c r="J3" s="76"/>
      <c r="K3" s="76"/>
      <c r="L3" s="52"/>
      <c r="M3" s="77"/>
      <c r="N3" s="76"/>
    </row>
    <row r="4" ht="18.75" customHeight="1" spans="1:14">
      <c r="A4" s="65" t="s">
        <v>260</v>
      </c>
      <c r="B4" s="66"/>
      <c r="C4" s="66"/>
      <c r="D4" s="66"/>
      <c r="E4" s="66"/>
      <c r="F4" s="66"/>
      <c r="G4" s="66"/>
      <c r="H4" s="75"/>
      <c r="I4" s="68"/>
      <c r="J4" s="68"/>
      <c r="K4" s="68"/>
      <c r="L4" s="69"/>
      <c r="M4" s="93"/>
      <c r="N4" s="94" t="s">
        <v>176</v>
      </c>
    </row>
    <row r="5" ht="15.75" customHeight="1" spans="1:14">
      <c r="A5" s="11" t="s">
        <v>455</v>
      </c>
      <c r="B5" s="78" t="s">
        <v>477</v>
      </c>
      <c r="C5" s="78" t="s">
        <v>478</v>
      </c>
      <c r="D5" s="79" t="s">
        <v>192</v>
      </c>
      <c r="E5" s="79"/>
      <c r="F5" s="79"/>
      <c r="G5" s="79"/>
      <c r="H5" s="80"/>
      <c r="I5" s="79"/>
      <c r="J5" s="79"/>
      <c r="K5" s="79"/>
      <c r="L5" s="95"/>
      <c r="M5" s="80"/>
      <c r="N5" s="96"/>
    </row>
    <row r="6" ht="17.25" customHeight="1" spans="1:14">
      <c r="A6" s="16"/>
      <c r="B6" s="81"/>
      <c r="C6" s="81"/>
      <c r="D6" s="81" t="s">
        <v>57</v>
      </c>
      <c r="E6" s="81" t="s">
        <v>60</v>
      </c>
      <c r="F6" s="81" t="s">
        <v>461</v>
      </c>
      <c r="G6" s="81" t="s">
        <v>462</v>
      </c>
      <c r="H6" s="82" t="s">
        <v>463</v>
      </c>
      <c r="I6" s="97" t="s">
        <v>464</v>
      </c>
      <c r="J6" s="97"/>
      <c r="K6" s="97"/>
      <c r="L6" s="98"/>
      <c r="M6" s="99"/>
      <c r="N6" s="83"/>
    </row>
    <row r="7" ht="54" customHeight="1" spans="1:14">
      <c r="A7" s="19"/>
      <c r="B7" s="83"/>
      <c r="C7" s="83"/>
      <c r="D7" s="83"/>
      <c r="E7" s="83"/>
      <c r="F7" s="83"/>
      <c r="G7" s="83"/>
      <c r="H7" s="84"/>
      <c r="I7" s="83" t="s">
        <v>59</v>
      </c>
      <c r="J7" s="83" t="s">
        <v>70</v>
      </c>
      <c r="K7" s="83" t="s">
        <v>199</v>
      </c>
      <c r="L7" s="100" t="s">
        <v>66</v>
      </c>
      <c r="M7" s="84" t="s">
        <v>67</v>
      </c>
      <c r="N7" s="83" t="s">
        <v>68</v>
      </c>
    </row>
    <row r="8" ht="15" customHeight="1" spans="1:14">
      <c r="A8" s="19">
        <v>1</v>
      </c>
      <c r="B8" s="83">
        <v>2</v>
      </c>
      <c r="C8" s="83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</row>
    <row r="9" ht="21" customHeight="1" spans="1:14">
      <c r="A9" s="85"/>
      <c r="B9" s="86"/>
      <c r="C9" s="86"/>
      <c r="D9" s="87"/>
      <c r="E9" s="87"/>
      <c r="F9" s="87"/>
      <c r="G9" s="87"/>
      <c r="H9" s="87"/>
      <c r="I9" s="87"/>
      <c r="J9" s="87"/>
      <c r="K9" s="87"/>
      <c r="L9" s="101"/>
      <c r="M9" s="87"/>
      <c r="N9" s="87"/>
    </row>
    <row r="10" ht="21" customHeight="1" spans="1:14">
      <c r="A10" s="85"/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101"/>
      <c r="M10" s="87"/>
      <c r="N10" s="87"/>
    </row>
    <row r="11" ht="21" customHeight="1" spans="1:14">
      <c r="A11" s="88" t="s">
        <v>110</v>
      </c>
      <c r="B11" s="89"/>
      <c r="C11" s="90"/>
      <c r="D11" s="87"/>
      <c r="E11" s="87"/>
      <c r="F11" s="87"/>
      <c r="G11" s="87"/>
      <c r="H11" s="87"/>
      <c r="I11" s="87"/>
      <c r="J11" s="87"/>
      <c r="K11" s="87"/>
      <c r="L11" s="101"/>
      <c r="M11" s="87"/>
      <c r="N11" s="87"/>
    </row>
    <row r="12" customHeight="1" spans="1:1">
      <c r="A12" s="37" t="s">
        <v>452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636363636364" defaultRowHeight="14.25" customHeight="1" outlineLevelCol="7"/>
  <cols>
    <col min="1" max="1" width="42.0272727272727" customWidth="1"/>
    <col min="2" max="7" width="17.1727272727273" customWidth="1"/>
    <col min="8" max="8" width="17.0272727272727" customWidth="1"/>
  </cols>
  <sheetData>
    <row r="1" customHeight="1" spans="1:8">
      <c r="A1" s="2"/>
      <c r="B1" s="2"/>
      <c r="C1" s="2"/>
      <c r="D1" s="2"/>
      <c r="E1" s="2"/>
      <c r="F1" s="2"/>
      <c r="G1" s="2"/>
      <c r="H1" s="2"/>
    </row>
    <row r="2" ht="13.5" customHeight="1" spans="4:8">
      <c r="D2" s="63"/>
      <c r="H2" s="62" t="s">
        <v>479</v>
      </c>
    </row>
    <row r="3" ht="27.75" customHeight="1" spans="1:8">
      <c r="A3" s="64" t="s">
        <v>480</v>
      </c>
      <c r="B3" s="29"/>
      <c r="C3" s="29"/>
      <c r="D3" s="29"/>
      <c r="E3" s="29"/>
      <c r="F3" s="29"/>
      <c r="G3" s="29"/>
      <c r="H3" s="29"/>
    </row>
    <row r="4" ht="18" customHeight="1" spans="1:8">
      <c r="A4" s="65" t="s">
        <v>260</v>
      </c>
      <c r="B4" s="66"/>
      <c r="C4" s="66"/>
      <c r="D4" s="67"/>
      <c r="E4" s="68"/>
      <c r="F4" s="68"/>
      <c r="G4" s="68"/>
      <c r="H4" s="69" t="s">
        <v>176</v>
      </c>
    </row>
    <row r="5" ht="19.5" customHeight="1" spans="1:8">
      <c r="A5" s="17" t="s">
        <v>481</v>
      </c>
      <c r="B5" s="12" t="s">
        <v>192</v>
      </c>
      <c r="C5" s="13"/>
      <c r="D5" s="13"/>
      <c r="E5" s="12" t="s">
        <v>482</v>
      </c>
      <c r="F5" s="13"/>
      <c r="G5" s="13"/>
      <c r="H5" s="13"/>
    </row>
    <row r="6" ht="40.5" customHeight="1" spans="1:8">
      <c r="A6" s="20"/>
      <c r="B6" s="30" t="s">
        <v>57</v>
      </c>
      <c r="C6" s="11" t="s">
        <v>60</v>
      </c>
      <c r="D6" s="70" t="s">
        <v>483</v>
      </c>
      <c r="E6" s="71" t="s">
        <v>484</v>
      </c>
      <c r="F6" s="71" t="s">
        <v>485</v>
      </c>
      <c r="G6" s="71" t="s">
        <v>486</v>
      </c>
      <c r="H6" s="71" t="s">
        <v>487</v>
      </c>
    </row>
    <row r="7" ht="19.5" customHeight="1" spans="1:8">
      <c r="A7" s="72">
        <v>1</v>
      </c>
      <c r="B7" s="72">
        <v>2</v>
      </c>
      <c r="C7" s="72">
        <v>3</v>
      </c>
      <c r="D7" s="12">
        <v>4</v>
      </c>
      <c r="E7" s="72">
        <v>5</v>
      </c>
      <c r="F7" s="72">
        <v>6</v>
      </c>
      <c r="G7" s="72">
        <v>7</v>
      </c>
      <c r="H7" s="73">
        <v>8</v>
      </c>
    </row>
    <row r="8" ht="28.4" customHeight="1" spans="1:8">
      <c r="A8" s="31"/>
      <c r="B8" s="74"/>
      <c r="C8" s="74"/>
      <c r="D8" s="74"/>
      <c r="E8" s="74"/>
      <c r="F8" s="74"/>
      <c r="G8" s="74"/>
      <c r="H8" s="74"/>
    </row>
    <row r="9" ht="29.9" customHeight="1" spans="1:8">
      <c r="A9" s="31"/>
      <c r="B9" s="74"/>
      <c r="C9" s="74"/>
      <c r="D9" s="74"/>
      <c r="E9" s="74"/>
      <c r="F9" s="74"/>
      <c r="G9" s="74"/>
      <c r="H9" s="74"/>
    </row>
    <row r="10" customHeight="1" spans="1:1">
      <c r="A10" s="37" t="s">
        <v>452</v>
      </c>
    </row>
  </sheetData>
  <mergeCells count="5">
    <mergeCell ref="A3:H3"/>
    <mergeCell ref="A4:G4"/>
    <mergeCell ref="B5:D5"/>
    <mergeCell ref="E5:H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3" width="16.3181818181818" customWidth="1"/>
    <col min="4" max="4" width="15.6" customWidth="1"/>
    <col min="5" max="5" width="23.5727272727273" customWidth="1"/>
    <col min="6" max="6" width="11.2818181818182" customWidth="1"/>
    <col min="7" max="7" width="14.8818181818182" customWidth="1"/>
    <col min="8" max="8" width="10.8818181818182" customWidth="1"/>
    <col min="9" max="9" width="13.4272727272727" customWidth="1"/>
    <col min="10" max="10" width="32.0272727272727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2" t="s">
        <v>488</v>
      </c>
    </row>
    <row r="3" ht="28.5" customHeight="1" spans="1:10">
      <c r="A3" s="51" t="s">
        <v>489</v>
      </c>
      <c r="B3" s="29"/>
      <c r="C3" s="29"/>
      <c r="D3" s="29"/>
      <c r="E3" s="29"/>
      <c r="F3" s="52"/>
      <c r="G3" s="29"/>
      <c r="H3" s="52"/>
      <c r="I3" s="52"/>
      <c r="J3" s="29"/>
    </row>
    <row r="4" ht="17.25" customHeight="1" spans="1:8">
      <c r="A4" s="53" t="str">
        <f>"单位名称："&amp;"德钦县人民代表大会常务委员会"</f>
        <v>单位名称：德钦县人民代表大会常务委员会</v>
      </c>
      <c r="B4" s="54"/>
      <c r="C4" s="1"/>
      <c r="D4" s="1"/>
      <c r="E4" s="1"/>
      <c r="F4" s="1"/>
      <c r="G4" s="1"/>
      <c r="H4" s="1"/>
    </row>
    <row r="5" ht="44.25" customHeight="1" spans="1:10">
      <c r="A5" s="55" t="s">
        <v>298</v>
      </c>
      <c r="B5" s="55" t="s">
        <v>299</v>
      </c>
      <c r="C5" s="55" t="s">
        <v>300</v>
      </c>
      <c r="D5" s="55" t="s">
        <v>301</v>
      </c>
      <c r="E5" s="55" t="s">
        <v>302</v>
      </c>
      <c r="F5" s="56" t="s">
        <v>303</v>
      </c>
      <c r="G5" s="55" t="s">
        <v>304</v>
      </c>
      <c r="H5" s="56" t="s">
        <v>305</v>
      </c>
      <c r="I5" s="56" t="s">
        <v>306</v>
      </c>
      <c r="J5" s="55" t="s">
        <v>307</v>
      </c>
    </row>
    <row r="6" ht="14.25" customHeight="1" spans="1:10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6">
        <v>6</v>
      </c>
      <c r="G6" s="55">
        <v>7</v>
      </c>
      <c r="H6" s="56">
        <v>8</v>
      </c>
      <c r="I6" s="56">
        <v>9</v>
      </c>
      <c r="J6" s="55">
        <v>10</v>
      </c>
    </row>
    <row r="7" ht="42" customHeight="1" spans="1:10">
      <c r="A7" s="57"/>
      <c r="B7" s="58"/>
      <c r="C7" s="58"/>
      <c r="D7" s="58"/>
      <c r="E7" s="59"/>
      <c r="F7" s="60"/>
      <c r="G7" s="59"/>
      <c r="H7" s="60"/>
      <c r="I7" s="60"/>
      <c r="J7" s="59"/>
    </row>
    <row r="8" ht="42" customHeight="1" spans="1:10">
      <c r="A8" s="57"/>
      <c r="B8" s="61"/>
      <c r="C8" s="61"/>
      <c r="D8" s="61"/>
      <c r="E8" s="57"/>
      <c r="F8" s="61"/>
      <c r="G8" s="57"/>
      <c r="H8" s="61"/>
      <c r="I8" s="61"/>
      <c r="J8" s="57"/>
    </row>
    <row r="9" customHeight="1" spans="1:1">
      <c r="A9" s="37" t="s">
        <v>452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topLeftCell="B1" workbookViewId="0">
      <pane ySplit="1" topLeftCell="A2" activePane="bottomLeft" state="frozen"/>
      <selection/>
      <selection pane="bottomLeft" activeCell="A4" sqref="A4:C4"/>
    </sheetView>
  </sheetViews>
  <sheetFormatPr defaultColWidth="8.85454545454546" defaultRowHeight="15" customHeight="1" outlineLevelCol="7"/>
  <cols>
    <col min="1" max="1" width="36.0272727272727" customWidth="1"/>
    <col min="2" max="2" width="19.7363636363636" customWidth="1"/>
    <col min="3" max="3" width="33.3181818181818" customWidth="1"/>
    <col min="4" max="4" width="34.7363636363636" customWidth="1"/>
    <col min="5" max="5" width="14.4545454545455" customWidth="1"/>
    <col min="6" max="6" width="17.1727272727273" customWidth="1"/>
    <col min="7" max="7" width="17.3181818181818" customWidth="1"/>
    <col min="8" max="8" width="28.3181818181818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75" customHeight="1" spans="1:8">
      <c r="A2" s="40"/>
      <c r="B2" s="40"/>
      <c r="C2" s="40"/>
      <c r="D2" s="40"/>
      <c r="E2" s="40"/>
      <c r="F2" s="40"/>
      <c r="G2" s="40"/>
      <c r="H2" s="41" t="s">
        <v>490</v>
      </c>
    </row>
    <row r="3" ht="30.65" customHeight="1" spans="1:8">
      <c r="A3" s="42" t="s">
        <v>491</v>
      </c>
      <c r="B3" s="42"/>
      <c r="C3" s="42"/>
      <c r="D3" s="42"/>
      <c r="E3" s="42"/>
      <c r="F3" s="42"/>
      <c r="G3" s="42"/>
      <c r="H3" s="42"/>
    </row>
    <row r="4" ht="18.75" customHeight="1" spans="1:8">
      <c r="A4" s="43" t="str">
        <f>"单位名称："&amp;"德钦县人民代表大会常务委员会"</f>
        <v>单位名称：德钦县人民代表大会常务委员会</v>
      </c>
      <c r="B4" s="7"/>
      <c r="C4" s="44"/>
      <c r="D4" s="40"/>
      <c r="E4" s="40"/>
      <c r="F4" s="40"/>
      <c r="G4" s="40"/>
      <c r="H4" s="40"/>
    </row>
    <row r="5" ht="18.75" customHeight="1" spans="1:8">
      <c r="A5" s="45" t="s">
        <v>185</v>
      </c>
      <c r="B5" s="45" t="s">
        <v>492</v>
      </c>
      <c r="C5" s="45" t="s">
        <v>493</v>
      </c>
      <c r="D5" s="45" t="s">
        <v>494</v>
      </c>
      <c r="E5" s="45" t="s">
        <v>495</v>
      </c>
      <c r="F5" s="45" t="s">
        <v>496</v>
      </c>
      <c r="G5" s="45"/>
      <c r="H5" s="45"/>
    </row>
    <row r="6" ht="18.75" customHeight="1" spans="1:8">
      <c r="A6" s="45"/>
      <c r="B6" s="45"/>
      <c r="C6" s="45"/>
      <c r="D6" s="45"/>
      <c r="E6" s="45"/>
      <c r="F6" s="45" t="s">
        <v>459</v>
      </c>
      <c r="G6" s="45" t="s">
        <v>497</v>
      </c>
      <c r="H6" s="45" t="s">
        <v>498</v>
      </c>
    </row>
    <row r="7" ht="18.75" customHeight="1" spans="1:8">
      <c r="A7" s="46" t="s">
        <v>153</v>
      </c>
      <c r="B7" s="46" t="s">
        <v>154</v>
      </c>
      <c r="C7" s="46" t="s">
        <v>155</v>
      </c>
      <c r="D7" s="46" t="s">
        <v>156</v>
      </c>
      <c r="E7" s="46" t="s">
        <v>157</v>
      </c>
      <c r="F7" s="46" t="s">
        <v>158</v>
      </c>
      <c r="G7" s="46" t="s">
        <v>313</v>
      </c>
      <c r="H7" s="46" t="s">
        <v>499</v>
      </c>
    </row>
    <row r="8" ht="29.9" customHeight="1" spans="1:8">
      <c r="A8" s="47" t="s">
        <v>72</v>
      </c>
      <c r="B8" s="48" t="s">
        <v>500</v>
      </c>
      <c r="C8" s="48" t="s">
        <v>501</v>
      </c>
      <c r="D8" s="48" t="s">
        <v>500</v>
      </c>
      <c r="E8" s="48" t="s">
        <v>502</v>
      </c>
      <c r="F8" s="48" t="s">
        <v>158</v>
      </c>
      <c r="G8" s="48" t="s">
        <v>503</v>
      </c>
      <c r="H8" s="49">
        <v>36000</v>
      </c>
    </row>
    <row r="9" customFormat="1" ht="29.9" customHeight="1" spans="1:8">
      <c r="A9" s="47" t="s">
        <v>72</v>
      </c>
      <c r="B9" s="48" t="s">
        <v>504</v>
      </c>
      <c r="C9" s="48" t="s">
        <v>505</v>
      </c>
      <c r="D9" s="48" t="s">
        <v>506</v>
      </c>
      <c r="E9" s="48" t="s">
        <v>502</v>
      </c>
      <c r="F9" s="48" t="s">
        <v>153</v>
      </c>
      <c r="G9" s="48" t="s">
        <v>507</v>
      </c>
      <c r="H9" s="49">
        <v>8000</v>
      </c>
    </row>
    <row r="10" customFormat="1" ht="29.9" customHeight="1" spans="1:8">
      <c r="A10" s="47" t="s">
        <v>72</v>
      </c>
      <c r="B10" s="48" t="s">
        <v>508</v>
      </c>
      <c r="C10" s="48" t="s">
        <v>509</v>
      </c>
      <c r="D10" s="48" t="s">
        <v>510</v>
      </c>
      <c r="E10" s="48" t="s">
        <v>502</v>
      </c>
      <c r="F10" s="48" t="s">
        <v>154</v>
      </c>
      <c r="G10" s="48" t="s">
        <v>511</v>
      </c>
      <c r="H10" s="49">
        <v>3000</v>
      </c>
    </row>
    <row r="11" ht="20.15" customHeight="1" spans="1:8">
      <c r="A11" s="45" t="s">
        <v>57</v>
      </c>
      <c r="B11" s="45"/>
      <c r="C11" s="45"/>
      <c r="D11" s="45"/>
      <c r="E11" s="45"/>
      <c r="F11" s="50"/>
      <c r="G11" s="49"/>
      <c r="H11" s="49">
        <f>SUM(H8:H10)</f>
        <v>47000</v>
      </c>
    </row>
  </sheetData>
  <mergeCells count="9">
    <mergeCell ref="A3:H3"/>
    <mergeCell ref="A4:C4"/>
    <mergeCell ref="F5:H5"/>
    <mergeCell ref="A11:E11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3636363636364" defaultRowHeight="14.25" customHeight="1"/>
  <cols>
    <col min="1" max="1" width="16.3181818181818" customWidth="1"/>
    <col min="2" max="2" width="29.0272727272727" customWidth="1"/>
    <col min="3" max="3" width="23.8545454545455" customWidth="1"/>
    <col min="4" max="7" width="19.6" customWidth="1"/>
    <col min="8" max="8" width="15.4272727272727" customWidth="1"/>
    <col min="9" max="11" width="19.6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512</v>
      </c>
    </row>
    <row r="3" ht="27.75" customHeight="1" spans="1:11">
      <c r="A3" s="29" t="s">
        <v>513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6" t="str">
        <f>"单位名称："&amp;"德钦县人民代表大会常务委员会"</f>
        <v>单位名称：德钦县人民代表大会常务委员会</v>
      </c>
      <c r="B4" s="7"/>
      <c r="C4" s="7"/>
      <c r="D4" s="7"/>
      <c r="E4" s="7"/>
      <c r="F4" s="7"/>
      <c r="G4" s="7"/>
      <c r="H4" s="8"/>
      <c r="I4" s="8"/>
      <c r="J4" s="8"/>
      <c r="K4" s="9" t="s">
        <v>176</v>
      </c>
    </row>
    <row r="5" ht="21.75" customHeight="1" spans="1:11">
      <c r="A5" s="10" t="s">
        <v>261</v>
      </c>
      <c r="B5" s="10" t="s">
        <v>187</v>
      </c>
      <c r="C5" s="10" t="s">
        <v>262</v>
      </c>
      <c r="D5" s="11" t="s">
        <v>188</v>
      </c>
      <c r="E5" s="11" t="s">
        <v>189</v>
      </c>
      <c r="F5" s="11" t="s">
        <v>190</v>
      </c>
      <c r="G5" s="11" t="s">
        <v>191</v>
      </c>
      <c r="H5" s="17" t="s">
        <v>57</v>
      </c>
      <c r="I5" s="12" t="s">
        <v>514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60</v>
      </c>
      <c r="J6" s="11" t="s">
        <v>61</v>
      </c>
      <c r="K6" s="11" t="s">
        <v>62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59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30.65" customHeight="1" spans="1:11">
      <c r="A9" s="31"/>
      <c r="B9" s="32"/>
      <c r="C9" s="31"/>
      <c r="D9" s="31"/>
      <c r="E9" s="31"/>
      <c r="F9" s="31"/>
      <c r="G9" s="31"/>
      <c r="H9" s="33"/>
      <c r="I9" s="33"/>
      <c r="J9" s="33"/>
      <c r="K9" s="33"/>
    </row>
    <row r="10" ht="30.65" customHeight="1" spans="1:11">
      <c r="A10" s="32"/>
      <c r="B10" s="32"/>
      <c r="C10" s="32"/>
      <c r="D10" s="32"/>
      <c r="E10" s="32"/>
      <c r="F10" s="32"/>
      <c r="G10" s="32"/>
      <c r="H10" s="33"/>
      <c r="I10" s="33"/>
      <c r="J10" s="33"/>
      <c r="K10" s="33"/>
    </row>
    <row r="11" ht="18.75" customHeight="1" spans="1:11">
      <c r="A11" s="34" t="s">
        <v>110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customHeight="1" spans="1:3">
      <c r="A12" s="37" t="s">
        <v>452</v>
      </c>
      <c r="C12" s="3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7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3636363636364" defaultRowHeight="14.25" customHeight="1" outlineLevelCol="6"/>
  <cols>
    <col min="1" max="1" width="37.7363636363636" customWidth="1"/>
    <col min="2" max="2" width="28" customWidth="1"/>
    <col min="3" max="3" width="37.6" customWidth="1"/>
    <col min="4" max="4" width="17.0272727272727" customWidth="1"/>
    <col min="5" max="7" width="27.027272727272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515</v>
      </c>
    </row>
    <row r="3" ht="27.75" customHeight="1" spans="1:7">
      <c r="A3" s="5" t="s">
        <v>516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"单位名称："&amp;"德钦县人民代表大会常务委员会"</f>
        <v>单位名称：德钦县人民代表大会常务委员会</v>
      </c>
      <c r="B4" s="7"/>
      <c r="C4" s="7"/>
      <c r="D4" s="7"/>
      <c r="E4" s="8"/>
      <c r="F4" s="8"/>
      <c r="G4" s="9" t="s">
        <v>176</v>
      </c>
    </row>
    <row r="5" ht="21.75" customHeight="1" spans="1:7">
      <c r="A5" s="10" t="s">
        <v>262</v>
      </c>
      <c r="B5" s="10" t="s">
        <v>261</v>
      </c>
      <c r="C5" s="10" t="s">
        <v>187</v>
      </c>
      <c r="D5" s="11" t="s">
        <v>517</v>
      </c>
      <c r="E5" s="12" t="s">
        <v>60</v>
      </c>
      <c r="F5" s="13"/>
      <c r="G5" s="14"/>
    </row>
    <row r="6" ht="21.75" customHeight="1" spans="1:7">
      <c r="A6" s="15"/>
      <c r="B6" s="15"/>
      <c r="C6" s="15"/>
      <c r="D6" s="16"/>
      <c r="E6" s="17" t="s">
        <v>518</v>
      </c>
      <c r="F6" s="11" t="s">
        <v>519</v>
      </c>
      <c r="G6" s="11" t="s">
        <v>520</v>
      </c>
    </row>
    <row r="7" ht="40.5" customHeight="1" spans="1:7">
      <c r="A7" s="18"/>
      <c r="B7" s="18"/>
      <c r="C7" s="18"/>
      <c r="D7" s="19"/>
      <c r="E7" s="20"/>
      <c r="F7" s="19" t="s">
        <v>59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2.5" customHeight="1" spans="1:7">
      <c r="A9" s="22" t="s">
        <v>72</v>
      </c>
      <c r="B9" s="23"/>
      <c r="C9" s="23"/>
      <c r="D9" s="22"/>
      <c r="E9" s="24">
        <v>899280</v>
      </c>
      <c r="F9" s="24">
        <v>1047280</v>
      </c>
      <c r="G9" s="24">
        <v>507280</v>
      </c>
    </row>
    <row r="10" s="1" customFormat="1" ht="22.5" customHeight="1" spans="1:7">
      <c r="A10" s="22"/>
      <c r="B10" s="23" t="s">
        <v>521</v>
      </c>
      <c r="C10" s="23" t="s">
        <v>265</v>
      </c>
      <c r="D10" s="22" t="s">
        <v>522</v>
      </c>
      <c r="E10" s="24">
        <v>164000</v>
      </c>
      <c r="F10" s="24">
        <v>164000</v>
      </c>
      <c r="G10" s="24">
        <v>164000</v>
      </c>
    </row>
    <row r="11" s="1" customFormat="1" ht="22.5" customHeight="1" spans="1:7">
      <c r="A11" s="25"/>
      <c r="B11" s="23" t="s">
        <v>521</v>
      </c>
      <c r="C11" s="23" t="s">
        <v>270</v>
      </c>
      <c r="D11" s="22" t="s">
        <v>522</v>
      </c>
      <c r="E11" s="24">
        <v>100000</v>
      </c>
      <c r="F11" s="24">
        <v>100000</v>
      </c>
      <c r="G11" s="24">
        <v>100000</v>
      </c>
    </row>
    <row r="12" s="1" customFormat="1" ht="22.5" customHeight="1" spans="1:7">
      <c r="A12" s="25"/>
      <c r="B12" s="23" t="s">
        <v>521</v>
      </c>
      <c r="C12" s="23" t="s">
        <v>279</v>
      </c>
      <c r="D12" s="22" t="s">
        <v>522</v>
      </c>
      <c r="E12" s="24">
        <v>60000</v>
      </c>
      <c r="F12" s="24">
        <v>70000</v>
      </c>
      <c r="G12" s="24">
        <v>70000</v>
      </c>
    </row>
    <row r="13" s="1" customFormat="1" ht="22.5" customHeight="1" spans="1:7">
      <c r="A13" s="25"/>
      <c r="B13" s="23" t="s">
        <v>521</v>
      </c>
      <c r="C13" s="23" t="s">
        <v>277</v>
      </c>
      <c r="D13" s="22" t="s">
        <v>522</v>
      </c>
      <c r="E13" s="24">
        <v>110000</v>
      </c>
      <c r="F13" s="24">
        <v>110000</v>
      </c>
      <c r="G13" s="24">
        <v>110000</v>
      </c>
    </row>
    <row r="14" s="1" customFormat="1" ht="22.5" customHeight="1" spans="1:7">
      <c r="A14" s="25"/>
      <c r="B14" s="23" t="s">
        <v>523</v>
      </c>
      <c r="C14" s="23" t="s">
        <v>293</v>
      </c>
      <c r="D14" s="22" t="s">
        <v>522</v>
      </c>
      <c r="E14" s="24">
        <v>33280</v>
      </c>
      <c r="F14" s="24">
        <v>33280</v>
      </c>
      <c r="G14" s="24">
        <v>33280</v>
      </c>
    </row>
    <row r="15" s="1" customFormat="1" ht="22.5" customHeight="1" spans="1:7">
      <c r="A15" s="25"/>
      <c r="B15" s="23" t="s">
        <v>524</v>
      </c>
      <c r="C15" s="23" t="s">
        <v>281</v>
      </c>
      <c r="D15" s="22" t="s">
        <v>522</v>
      </c>
      <c r="E15" s="24">
        <v>405000</v>
      </c>
      <c r="F15" s="24">
        <v>540000</v>
      </c>
      <c r="G15" s="24"/>
    </row>
    <row r="16" s="1" customFormat="1" ht="22.5" customHeight="1" spans="1:7">
      <c r="A16" s="25"/>
      <c r="B16" s="23" t="s">
        <v>524</v>
      </c>
      <c r="C16" s="23" t="s">
        <v>274</v>
      </c>
      <c r="D16" s="22" t="s">
        <v>522</v>
      </c>
      <c r="E16" s="24">
        <v>27000</v>
      </c>
      <c r="F16" s="24">
        <v>30000</v>
      </c>
      <c r="G16" s="24">
        <v>30000</v>
      </c>
    </row>
    <row r="17" s="1" customFormat="1" ht="22.5" customHeight="1" spans="1:7">
      <c r="A17" s="26" t="s">
        <v>57</v>
      </c>
      <c r="B17" s="27"/>
      <c r="C17" s="27"/>
      <c r="D17" s="28"/>
      <c r="E17" s="24">
        <v>899280</v>
      </c>
      <c r="F17" s="24">
        <v>1047280</v>
      </c>
      <c r="G17" s="24">
        <v>507280</v>
      </c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</cp:lastModifiedBy>
  <dcterms:created xsi:type="dcterms:W3CDTF">2025-01-21T02:50:00Z</dcterms:created>
  <dcterms:modified xsi:type="dcterms:W3CDTF">2025-03-05T01:31:42Z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2052-12.1.0.19302</vt:lpwstr>
  </property>
</Properties>
</file>