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<sst xmlns="http://schemas.openxmlformats.org/spreadsheetml/2006/main" count="704" uniqueCount="313">
  <si>
    <t>预算01-1表</t>
  </si>
  <si>
    <t>2026年部门财务收支预算总表</t>
  </si>
  <si>
    <t>单位名称：德钦县妇幼保健计划生育服务中心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</si>
  <si>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</si>
  <si>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</si>
  <si>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</si>
  <si>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</si>
  <si>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</si>
  <si>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</si>
  <si>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</si>
  <si>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</si>
  <si>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</si>
  <si>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</si>
  <si>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</si>
  <si>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三、住房保障支出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</si>
  <si>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</si>
  <si>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</si>
  <si>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</si>
  <si>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</si>
  <si>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</si>
  <si>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</si>
  <si>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</si>
  <si>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</si>
  <si>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</si>
  <si>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</si>
  <si>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</si>
  <si>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</si>
  <si>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</si>
  <si>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</si>
  <si>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</si>
  <si>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</si>
  <si>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</si>
  <si>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</si>
  <si>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</si>
  <si>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</si>
  <si>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</si>
  <si>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</si>
  <si>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</si>
  <si>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</si>
  <si>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</si>
  <si>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</si>
  <si>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</si>
  <si>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</si>
  <si>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</si>
  <si>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</si>
  <si>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</si>
  <si>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</si>
  <si>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</si>
  <si>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</si>
  <si>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德钦县妇幼保健计划生育服务中心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</si>
  <si>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</si>
  <si>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</si>
  <si>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</si>
  <si>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</si>
  <si>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</si>
  <si>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</si>
  <si>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</si>
  <si>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</si>
  <si>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</si>
  <si>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</si>
  <si>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</si>
  <si>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</si>
  <si>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</si>
  <si>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</si>
  <si>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</si>
  <si>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</si>
  <si>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</si>
  <si>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</si>
  <si>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</si>
  <si>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</si>
  <si>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</si>
  <si>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21004</t>
  </si>
  <si>
    <t xml:space="preserve">  公共卫生</t>
  </si>
  <si>
    <t>2100403</t>
  </si>
  <si>
    <t xml:space="preserve">    妇幼保健机构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</si>
  <si>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</si>
  <si>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</si>
  <si>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</si>
  <si>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</si>
  <si>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</si>
  <si>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</si>
  <si>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</si>
  <si>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</si>
  <si>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</si>
  <si>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</si>
  <si>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</si>
  <si>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</si>
  <si>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</si>
  <si>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</si>
  <si>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</si>
  <si>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</si>
  <si>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</si>
  <si>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</si>
  <si>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</si>
  <si>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</si>
  <si>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</si>
  <si>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（一）社会保障和就业支出</t>
  </si>
  <si>
    <t>（二）政府性基金预算拨款</t>
  </si>
  <si>
    <t>（二）卫生健康支出</t>
  </si>
  <si>
    <t>（三）国有资本经营预算拨款</t>
  </si>
  <si>
    <t>（三）住房保障支出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</si>
  <si>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</si>
  <si>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</si>
  <si>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</si>
  <si>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</si>
  <si>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</si>
  <si>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</si>
  <si>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</si>
  <si>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</si>
  <si>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</si>
  <si>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</si>
  <si>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</si>
  <si>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</si>
  <si>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</si>
  <si>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</si>
  <si>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963444.06</t>
  </si>
  <si>
    <t>7892271.68</t>
  </si>
  <si>
    <t>164700</t>
  </si>
  <si>
    <t>7080853.27</t>
  </si>
  <si>
    <t>6916153.27</t>
  </si>
  <si>
    <t>811418.41</t>
  </si>
  <si>
    <t>442737.18</t>
  </si>
  <si>
    <t>343114.18</t>
  </si>
  <si>
    <t>25567.05</t>
  </si>
  <si>
    <t>759543.05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</si>
  <si>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</si>
  <si>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</si>
  <si>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</si>
  <si>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</si>
  <si>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</si>
  <si>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</si>
  <si>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</si>
  <si>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</si>
  <si>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</si>
  <si>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</si>
  <si>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</si>
  <si>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</si>
  <si>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</si>
  <si>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</si>
  <si>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</si>
  <si>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</si>
  <si>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</si>
  <si>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</si>
  <si>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</si>
  <si>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</si>
  <si>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</si>
  <si>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</si>
  <si>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</si>
  <si>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</si>
  <si>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</si>
  <si>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</si>
  <si>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533422210000000019522</t>
  </si>
  <si>
    <t>事业人员工资支出</t>
  </si>
  <si>
    <t>妇幼保健机构</t>
  </si>
  <si>
    <t>30101</t>
  </si>
  <si>
    <t>基本工资</t>
  </si>
  <si>
    <t>30102</t>
  </si>
  <si>
    <t>津贴补贴</t>
  </si>
  <si>
    <t>30107</t>
  </si>
  <si>
    <t>绩效工资</t>
  </si>
  <si>
    <t>533422210000000019523</t>
  </si>
  <si>
    <t>社会保障缴费</t>
  </si>
  <si>
    <t xml:space="preserve">2080505 </t>
  </si>
  <si>
    <t>2080505 机关事业单位基本养老保险缴费支出</t>
  </si>
  <si>
    <t xml:space="preserve">30108 </t>
  </si>
  <si>
    <t>机关事业单位基本养老保险缴费</t>
  </si>
  <si>
    <t xml:space="preserve">2101102 </t>
  </si>
  <si>
    <t xml:space="preserve"> 事业单位医疗</t>
  </si>
  <si>
    <t xml:space="preserve">30110 </t>
  </si>
  <si>
    <t>职工基本医疗保险缴费</t>
  </si>
  <si>
    <t xml:space="preserve">2101103 </t>
  </si>
  <si>
    <t xml:space="preserve"> 公务员医疗补助</t>
  </si>
  <si>
    <t xml:space="preserve">30111 </t>
  </si>
  <si>
    <t>公务员医疗补助缴费</t>
  </si>
  <si>
    <t xml:space="preserve">2100403 </t>
  </si>
  <si>
    <t xml:space="preserve"> 妇幼保健机构</t>
  </si>
  <si>
    <t xml:space="preserve">30112 </t>
  </si>
  <si>
    <t>其他社会保障缴费</t>
  </si>
  <si>
    <t xml:space="preserve">2101199 </t>
  </si>
  <si>
    <t>其他行政事业单位医疗支出</t>
  </si>
  <si>
    <t>533422210000000019524</t>
  </si>
  <si>
    <t>住房公积金</t>
  </si>
  <si>
    <t>30113</t>
  </si>
  <si>
    <t>533422210000000019526</t>
  </si>
  <si>
    <t>公务用车运行维护费</t>
  </si>
  <si>
    <t>30231</t>
  </si>
  <si>
    <t>533422210000000019529</t>
  </si>
  <si>
    <t>工会经费</t>
  </si>
  <si>
    <t>30228</t>
  </si>
  <si>
    <t>533422210000000019530</t>
  </si>
  <si>
    <t>一般公用经费</t>
  </si>
  <si>
    <t>30213</t>
  </si>
  <si>
    <t>维修（护）费</t>
  </si>
  <si>
    <t xml:space="preserve">30207 </t>
  </si>
  <si>
    <t>邮电费</t>
  </si>
  <si>
    <t xml:space="preserve">30205 </t>
  </si>
  <si>
    <t>水费</t>
  </si>
  <si>
    <t xml:space="preserve">30206 </t>
  </si>
  <si>
    <t>电费</t>
  </si>
  <si>
    <t xml:space="preserve">30211 </t>
  </si>
  <si>
    <t>差旅费</t>
  </si>
  <si>
    <t xml:space="preserve">30299 </t>
  </si>
  <si>
    <t>其他商品和服务支出</t>
  </si>
  <si>
    <t xml:space="preserve">30201 </t>
  </si>
  <si>
    <t>办公费</t>
  </si>
  <si>
    <t xml:space="preserve">30227 </t>
  </si>
  <si>
    <t>委托业务费</t>
  </si>
  <si>
    <t xml:space="preserve">30305 </t>
  </si>
  <si>
    <t>生活补助</t>
  </si>
  <si>
    <t>30201</t>
  </si>
  <si>
    <t>533422221100000598317</t>
  </si>
  <si>
    <t>30217</t>
  </si>
  <si>
    <t>533422241100002136511</t>
  </si>
  <si>
    <t>事业人员规范后绩效奖</t>
  </si>
  <si>
    <t>30111</t>
  </si>
  <si>
    <t>533422241100002136516</t>
  </si>
  <si>
    <t>体检费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</si>
  <si>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</si>
  <si>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</si>
  <si>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</si>
  <si>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</si>
  <si>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</si>
  <si>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</si>
  <si>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医疗收入专项资金</t>
  </si>
  <si>
    <t>事业发展类</t>
  </si>
  <si>
    <t>533422251100003578694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</si>
  <si>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</si>
  <si>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</si>
  <si>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</si>
  <si>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</si>
  <si>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</si>
  <si>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</si>
  <si>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</si>
  <si>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</si>
  <si>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</si>
  <si>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</si>
  <si>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</si>
  <si>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</si>
  <si>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医疗收入资金达到300000元。</t>
  </si>
  <si>
    <t>产出指标</t>
  </si>
  <si>
    <t>数量指标</t>
  </si>
  <si>
    <t>&gt;=</t>
  </si>
  <si>
    <t>90</t>
  </si>
  <si>
    <t>%</t>
  </si>
  <si>
    <t>定量指标</t>
  </si>
  <si>
    <t>医疗收入专项资金任务完成合格率达到90%</t>
  </si>
  <si>
    <t>质量指标</t>
  </si>
  <si>
    <t>医疗收入专项资金任务完成率达到90%</t>
  </si>
  <si>
    <t>时效指标</t>
  </si>
  <si>
    <t>医疗收入</t>
  </si>
  <si>
    <t>医疗收入工作任务12月31日前完成</t>
  </si>
  <si>
    <t>效益指标</t>
  </si>
  <si>
    <t>社会效益</t>
  </si>
  <si>
    <t>满意度指标</t>
  </si>
  <si>
    <t>服务对象满意度</t>
  </si>
  <si>
    <t xml:space="preserve">
医疗专项资金合格率达到90%</t>
  </si>
  <si>
    <t>预算06表</t>
  </si>
  <si>
    <t>2026年部门政府性基金预算支出预算表</t>
  </si>
  <si>
    <t>政府性基金预算支出</t>
  </si>
  <si>
    <t>本单位不涉及该项资金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</si>
  <si>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</si>
  <si>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</si>
  <si>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</si>
  <si>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</si>
  <si>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</si>
  <si>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</si>
  <si>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</si>
  <si>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</si>
  <si>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</si>
  <si>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</si>
  <si>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</si>
  <si>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</si>
  <si>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车辆加油服务</t>
  </si>
  <si>
    <t>C23120302 车辆加油、添加燃料服务</t>
  </si>
  <si>
    <t>次</t>
  </si>
  <si>
    <t>车辆维修和保养服务</t>
  </si>
  <si>
    <t>C23120301 车辆维修和保养服务</t>
  </si>
  <si>
    <t>机动车保险服务</t>
  </si>
  <si>
    <t>C1804010201 机动车保险服务</t>
  </si>
  <si>
    <t>份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</si>
  <si>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</si>
  <si>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</si>
  <si>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</si>
  <si>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</si>
  <si>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</si>
  <si>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</si>
  <si>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</si>
  <si>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</si>
  <si>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政府性基金</t>
  </si>
  <si>
    <t>德钦县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</si>
  <si>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</si>
  <si>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</si>
  <si>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</si>
  <si>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</si>
  <si>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</si>
  <si>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</si>
  <si>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</si>
  <si>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</si>
  <si>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</si>
  <si>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</si>
  <si>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</si>
  <si>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</si>
  <si>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</si>
  <si>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</si>
  <si>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</si>
  <si>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</si>
  <si>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</si>
  <si>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</si>
  <si>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</si>
  <si>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2025年</t>
  </si>
  <si>
    <t>2026年</t>
  </si>
  <si>
    <t>2027年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</si>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</sst>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3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20" applyNumberFormat="0" applyAlignment="0" applyProtection="0">
      <alignment vertical="center"/>
    </xf>
    <xf numFmtId="0" fontId="32" fillId="4" borderId="21" applyNumberFormat="0" applyAlignment="0" applyProtection="0">
      <alignment vertical="center"/>
    </xf>
    <xf numFmtId="0" fontId="33" fillId="4" borderId="20" applyNumberFormat="0" applyAlignment="0" applyProtection="0">
      <alignment vertical="center"/>
    </xf>
    <xf numFmtId="0" fontId="34" fillId="5" borderId="22" applyNumberFormat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49" fontId="8" fillId="0" borderId="7">
      <alignment horizontal="left" vertical="center" wrapText="1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0" fontId="8" fillId="0" borderId="7">
      <alignment horizontal="right" vertical="center"/>
    </xf>
    <xf numFmtId="180" fontId="8" fillId="0" borderId="7">
      <alignment horizontal="right" vertical="center"/>
    </xf>
    <xf numFmtId="0" fontId="42" fillId="0" borderId="0">
      <alignment vertical="top"/>
      <protection locked="0"/>
    </xf>
  </cellStyleXfs>
  <cellXfs count="193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NumberFormat="1" applyFont="1" applyBorder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49" fontId="8" fillId="0" borderId="0" xfId="50" applyNumberFormat="1" applyFont="1" applyBorder="1">
      <alignment horizontal="left" vertical="center" wrapText="1"/>
    </xf>
    <xf numFmtId="49" fontId="8" fillId="0" borderId="0" xfId="50" applyNumberFormat="1" applyFont="1" applyBorder="1" applyAlignment="1">
      <alignment horizontal="right" vertical="center" wrapText="1"/>
    </xf>
    <xf numFmtId="49" fontId="9" fillId="0" borderId="0" xfId="50" applyNumberFormat="1" applyFont="1" applyBorder="1" applyAlignment="1">
      <alignment horizontal="center" vertical="center" wrapText="1"/>
    </xf>
    <xf numFmtId="49" fontId="10" fillId="0" borderId="7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 applyAlignment="1">
      <alignment horizontal="center" vertical="center" wrapText="1"/>
    </xf>
    <xf numFmtId="49" fontId="10" fillId="0" borderId="7" xfId="50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6" fontId="8" fillId="0" borderId="7" xfId="51" applyNumberFormat="1" applyFont="1" applyBorder="1">
      <alignment horizontal="righ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15" xfId="0" applyFont="1" applyBorder="1" applyAlignment="1">
      <alignment horizontal="right" vertic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right" vertical="center"/>
    </xf>
    <xf numFmtId="4" fontId="3" fillId="0" borderId="15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14" fillId="0" borderId="7" xfId="0" applyFont="1" applyFill="1" applyBorder="1" applyAlignment="1" applyProtection="1">
      <alignment horizontal="left" vertical="center" wrapText="1"/>
    </xf>
    <xf numFmtId="0" fontId="14" fillId="0" borderId="7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top"/>
      <protection locked="0"/>
    </xf>
    <xf numFmtId="49" fontId="5" fillId="0" borderId="7" xfId="50" applyFont="1">
      <alignment horizontal="left" vertical="center" wrapText="1"/>
    </xf>
    <xf numFmtId="0" fontId="1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left" vertical="top" wrapText="1"/>
      <protection locked="0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15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/>
    </xf>
    <xf numFmtId="49" fontId="5" fillId="0" borderId="7" xfId="50" applyNumberFormat="1" applyFont="1" applyBorder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0" fillId="0" borderId="16" xfId="0" applyFont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17" fillId="0" borderId="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19" fillId="0" borderId="7" xfId="57" applyFont="1" applyFill="1" applyBorder="1" applyAlignment="1" applyProtection="1">
      <alignment horizontal="left" vertical="center" wrapText="1"/>
    </xf>
    <xf numFmtId="176" fontId="15" fillId="0" borderId="7" xfId="5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vertical="center"/>
    </xf>
    <xf numFmtId="4" fontId="22" fillId="0" borderId="7" xfId="0" applyNumberFormat="1" applyFont="1" applyBorder="1" applyAlignment="1" applyProtection="1">
      <alignment horizontal="right" vertical="center"/>
      <protection locked="0"/>
    </xf>
    <xf numFmtId="49" fontId="22" fillId="0" borderId="7" xfId="50" applyNumberFormat="1" applyFont="1" applyBorder="1">
      <alignment horizontal="left" vertical="center" wrapText="1"/>
    </xf>
    <xf numFmtId="0" fontId="5" fillId="0" borderId="7" xfId="0" applyFont="1" applyBorder="1" applyAlignment="1">
      <alignment vertical="center"/>
    </xf>
    <xf numFmtId="0" fontId="19" fillId="0" borderId="7" xfId="57" applyFont="1" applyFill="1" applyBorder="1" applyAlignment="1" applyProtection="1">
      <alignment horizontal="left" vertical="center"/>
    </xf>
    <xf numFmtId="0" fontId="3" fillId="0" borderId="7" xfId="0" applyFont="1" applyBorder="1" applyAlignment="1">
      <alignment vertical="center"/>
    </xf>
    <xf numFmtId="4" fontId="22" fillId="0" borderId="7" xfId="0" applyNumberFormat="1" applyFont="1" applyBorder="1" applyAlignment="1">
      <alignment horizontal="right" vertical="center"/>
    </xf>
    <xf numFmtId="0" fontId="2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2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Border="1" applyProtection="1"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176" fontId="22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2" fillId="0" borderId="6" xfId="0" applyFont="1" applyBorder="1" applyAlignment="1" applyProtection="1">
      <alignment horizontal="center"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pane ySplit="1" topLeftCell="A2" activePane="bottomLeft" state="frozen"/>
      <selection/>
      <selection pane="bottomLeft" activeCell="D22" sqref="D22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1:4">
      <c r="D2" s="97" t="s">
        <v>0</v>
      </c>
    </row>
    <row r="3" ht="36" customHeight="1" spans="1:4">
      <c r="A3" s="45" t="s">
        <v>1</v>
      </c>
      <c r="B3" s="185"/>
      <c r="C3" s="185"/>
      <c r="D3" s="185"/>
    </row>
    <row r="4" ht="21" customHeight="1" spans="1:4">
      <c r="A4" s="96" t="s">
        <v>2</v>
      </c>
      <c r="B4" s="149"/>
      <c r="C4" s="149"/>
      <c r="D4" s="95" t="s">
        <v>3</v>
      </c>
    </row>
    <row r="5" ht="19.5" customHeight="1" spans="1:4">
      <c r="A5" s="11" t="s">
        <v>4</v>
      </c>
      <c r="B5" s="13"/>
      <c r="C5" s="11" t="s">
        <v>5</v>
      </c>
      <c r="D5" s="13"/>
    </row>
    <row r="6" ht="19.5" customHeight="1" spans="1:4">
      <c r="A6" s="16" t="s">
        <v>6</v>
      </c>
      <c r="B6" s="16" t="s">
        <v>7</v>
      </c>
      <c r="C6" s="16" t="s">
        <v>8</v>
      </c>
      <c r="D6" s="16" t="s">
        <v>7</v>
      </c>
    </row>
    <row r="7" ht="19.5" customHeight="1" spans="1:4">
      <c r="A7" s="19"/>
      <c r="B7" s="19"/>
      <c r="C7" s="19"/>
      <c r="D7" s="19"/>
    </row>
    <row r="8" ht="25.4" customHeight="1" spans="1:4">
      <c r="A8" s="161" t="s">
        <v>9</v>
      </c>
      <c r="B8" s="136">
        <v>9615258.79</v>
      </c>
      <c r="C8" s="128" t="s">
        <v>10</v>
      </c>
      <c r="D8" s="136">
        <v>1816184.61</v>
      </c>
    </row>
    <row r="9" ht="25.4" customHeight="1" spans="1:4">
      <c r="A9" s="161" t="s">
        <v>11</v>
      </c>
      <c r="B9" s="136"/>
      <c r="C9" s="128" t="s">
        <v>12</v>
      </c>
      <c r="D9" s="136">
        <v>7339531.13</v>
      </c>
    </row>
    <row r="10" ht="25.4" customHeight="1" spans="1:4">
      <c r="A10" s="161" t="s">
        <v>13</v>
      </c>
      <c r="B10" s="136"/>
      <c r="C10" s="128" t="s">
        <v>14</v>
      </c>
      <c r="D10" s="136">
        <v>759543.05</v>
      </c>
    </row>
    <row r="11" ht="25.4" customHeight="1" spans="1:4">
      <c r="A11" s="161" t="s">
        <v>15</v>
      </c>
      <c r="B11" s="91"/>
      <c r="C11" s="128"/>
      <c r="D11" s="136"/>
    </row>
    <row r="12" ht="25.4" customHeight="1" spans="1:4">
      <c r="A12" s="161" t="s">
        <v>16</v>
      </c>
      <c r="B12" s="136">
        <v>300000</v>
      </c>
      <c r="C12" s="128"/>
      <c r="D12" s="136"/>
    </row>
    <row r="13" ht="25.4" customHeight="1" spans="1:4">
      <c r="A13" s="161" t="s">
        <v>17</v>
      </c>
      <c r="B13" s="91">
        <v>300000</v>
      </c>
      <c r="C13" s="128"/>
      <c r="D13" s="136"/>
    </row>
    <row r="14" ht="25.4" customHeight="1" spans="1:4">
      <c r="A14" s="161" t="s">
        <v>18</v>
      </c>
      <c r="B14" s="91"/>
      <c r="C14" s="128"/>
      <c r="D14" s="136"/>
    </row>
    <row r="15" ht="25.4" customHeight="1" spans="1:4">
      <c r="A15" s="161" t="s">
        <v>19</v>
      </c>
      <c r="B15" s="91"/>
      <c r="C15" s="128"/>
      <c r="D15" s="136"/>
    </row>
    <row r="16" ht="25.4" customHeight="1" spans="1:4">
      <c r="A16" s="186" t="s">
        <v>20</v>
      </c>
      <c r="B16" s="91"/>
      <c r="C16" s="128"/>
      <c r="D16" s="136"/>
    </row>
    <row r="17" ht="25.4" customHeight="1" spans="1:4">
      <c r="A17" s="186" t="s">
        <v>21</v>
      </c>
      <c r="B17" s="136"/>
      <c r="C17" s="128"/>
      <c r="D17" s="136"/>
    </row>
    <row r="18" ht="25.4" customHeight="1" spans="1:4">
      <c r="A18" s="187" t="s">
        <v>22</v>
      </c>
      <c r="B18" s="157">
        <v>9915258.79</v>
      </c>
      <c r="C18" s="158" t="s">
        <v>23</v>
      </c>
      <c r="D18" s="157">
        <v>9915258.79</v>
      </c>
    </row>
    <row r="19" ht="25.4" customHeight="1" spans="1:4">
      <c r="A19" s="188" t="s">
        <v>24</v>
      </c>
      <c r="B19" s="157"/>
      <c r="C19" s="189" t="s">
        <v>25</v>
      </c>
      <c r="D19" s="190"/>
    </row>
    <row r="20" ht="25.4" customHeight="1" spans="1:4">
      <c r="A20" s="191" t="s">
        <v>26</v>
      </c>
      <c r="B20" s="136"/>
      <c r="C20" s="159" t="s">
        <v>26</v>
      </c>
      <c r="D20" s="91"/>
    </row>
    <row r="21" ht="25.4" customHeight="1" spans="1:4">
      <c r="A21" s="191" t="s">
        <v>27</v>
      </c>
      <c r="B21" s="136"/>
      <c r="C21" s="159" t="s">
        <v>28</v>
      </c>
      <c r="D21" s="91"/>
    </row>
    <row r="22" ht="25.4" customHeight="1" spans="1:4">
      <c r="A22" s="192" t="s">
        <v>29</v>
      </c>
      <c r="B22" s="157">
        <v>9915258.79</v>
      </c>
      <c r="C22" s="158" t="s">
        <v>30</v>
      </c>
      <c r="D22" s="152">
        <v>9915258.79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A3" sqref="A3:F3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1:6">
      <c r="F2" s="54" t="s">
        <v>256</v>
      </c>
    </row>
    <row r="3" ht="28.5" customHeight="1" spans="1:6">
      <c r="A3" s="27" t="s">
        <v>257</v>
      </c>
      <c r="B3" s="27"/>
      <c r="C3" s="27"/>
      <c r="D3" s="27"/>
      <c r="E3" s="27"/>
      <c r="F3" s="27"/>
    </row>
    <row r="4" ht="15" customHeight="1" spans="1:6">
      <c r="A4" s="105" t="s">
        <v>2</v>
      </c>
      <c r="B4" s="106"/>
      <c r="C4" s="106"/>
      <c r="D4" s="71"/>
      <c r="E4" s="71"/>
      <c r="F4" s="107" t="s">
        <v>3</v>
      </c>
    </row>
    <row r="5" ht="18.75" customHeight="1" spans="1:6">
      <c r="A5" s="10" t="s">
        <v>136</v>
      </c>
      <c r="B5" s="10" t="s">
        <v>52</v>
      </c>
      <c r="C5" s="10" t="s">
        <v>53</v>
      </c>
      <c r="D5" s="16" t="s">
        <v>258</v>
      </c>
      <c r="E5" s="62"/>
      <c r="F5" s="62"/>
    </row>
    <row r="6" ht="30" customHeight="1" spans="1:6">
      <c r="A6" s="19"/>
      <c r="B6" s="19"/>
      <c r="C6" s="19"/>
      <c r="D6" s="16" t="s">
        <v>35</v>
      </c>
      <c r="E6" s="62" t="s">
        <v>61</v>
      </c>
      <c r="F6" s="62" t="s">
        <v>62</v>
      </c>
    </row>
    <row r="7" ht="16.5" customHeight="1" spans="1:6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</row>
    <row r="8" ht="20.25" customHeight="1" spans="1:6">
      <c r="A8" s="30"/>
      <c r="B8" s="30"/>
      <c r="C8" s="30"/>
      <c r="D8" s="23"/>
      <c r="E8" s="23"/>
      <c r="F8" s="23"/>
    </row>
    <row r="9" ht="17.25" customHeight="1" spans="1:6">
      <c r="A9" s="108" t="s">
        <v>89</v>
      </c>
      <c r="B9" s="109"/>
      <c r="C9" s="109" t="s">
        <v>89</v>
      </c>
      <c r="D9" s="23"/>
      <c r="E9" s="23"/>
      <c r="F9" s="23"/>
    </row>
    <row r="10" customHeight="1" spans="1:6">
      <c r="B10" t="s">
        <v>259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3"/>
  <sheetViews>
    <sheetView showZeros="0" workbookViewId="0">
      <pane ySplit="1" topLeftCell="A2" activePane="bottomLeft" state="frozen"/>
      <selection/>
      <selection pane="bottomLeft" activeCell="A3" sqref="A3:Q3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:17">
      <c r="O2" s="44"/>
      <c r="P2" s="44"/>
      <c r="Q2" s="95" t="s">
        <v>260</v>
      </c>
    </row>
    <row r="3" ht="27.75" customHeight="1" spans="1:17">
      <c r="A3" s="67" t="s">
        <v>261</v>
      </c>
      <c r="B3" s="27"/>
      <c r="C3" s="27"/>
      <c r="D3" s="27"/>
      <c r="E3" s="27"/>
      <c r="F3" s="27"/>
      <c r="G3" s="27"/>
      <c r="H3" s="27"/>
      <c r="I3" s="27"/>
      <c r="J3" s="27"/>
      <c r="K3" s="46"/>
      <c r="L3" s="27"/>
      <c r="M3" s="27"/>
      <c r="N3" s="27"/>
      <c r="O3" s="46"/>
      <c r="P3" s="46"/>
      <c r="Q3" s="27"/>
    </row>
    <row r="4" ht="18.75" customHeight="1" spans="1:17">
      <c r="A4" s="96" t="s">
        <v>2</v>
      </c>
      <c r="B4" s="7"/>
      <c r="C4" s="7"/>
      <c r="D4" s="7"/>
      <c r="E4" s="7"/>
      <c r="F4" s="7"/>
      <c r="G4" s="7"/>
      <c r="H4" s="7"/>
      <c r="I4" s="7"/>
      <c r="J4" s="7"/>
      <c r="O4" s="72"/>
      <c r="P4" s="72"/>
      <c r="Q4" s="97" t="s">
        <v>127</v>
      </c>
    </row>
    <row r="5" ht="15.75" customHeight="1" spans="1:17">
      <c r="A5" s="10" t="s">
        <v>262</v>
      </c>
      <c r="B5" s="75" t="s">
        <v>263</v>
      </c>
      <c r="C5" s="75" t="s">
        <v>264</v>
      </c>
      <c r="D5" s="75" t="s">
        <v>265</v>
      </c>
      <c r="E5" s="75" t="s">
        <v>266</v>
      </c>
      <c r="F5" s="75" t="s">
        <v>267</v>
      </c>
      <c r="G5" s="76" t="s">
        <v>143</v>
      </c>
      <c r="H5" s="76"/>
      <c r="I5" s="76"/>
      <c r="J5" s="76"/>
      <c r="K5" s="77"/>
      <c r="L5" s="76"/>
      <c r="M5" s="76"/>
      <c r="N5" s="76"/>
      <c r="O5" s="78"/>
      <c r="P5" s="77"/>
      <c r="Q5" s="79"/>
    </row>
    <row r="6" ht="17.25" customHeight="1" spans="1:17">
      <c r="A6" s="15"/>
      <c r="B6" s="80"/>
      <c r="C6" s="80"/>
      <c r="D6" s="80"/>
      <c r="E6" s="80"/>
      <c r="F6" s="80"/>
      <c r="G6" s="80" t="s">
        <v>35</v>
      </c>
      <c r="H6" s="80" t="s">
        <v>38</v>
      </c>
      <c r="I6" s="80" t="s">
        <v>268</v>
      </c>
      <c r="J6" s="80" t="s">
        <v>269</v>
      </c>
      <c r="K6" s="81" t="s">
        <v>270</v>
      </c>
      <c r="L6" s="82" t="s">
        <v>271</v>
      </c>
      <c r="M6" s="82"/>
      <c r="N6" s="82"/>
      <c r="O6" s="83"/>
      <c r="P6" s="84"/>
      <c r="Q6" s="85"/>
    </row>
    <row r="7" ht="54" customHeight="1" spans="1:17">
      <c r="A7" s="18"/>
      <c r="B7" s="85"/>
      <c r="C7" s="85"/>
      <c r="D7" s="85"/>
      <c r="E7" s="85"/>
      <c r="F7" s="85"/>
      <c r="G7" s="85"/>
      <c r="H7" s="85" t="s">
        <v>37</v>
      </c>
      <c r="I7" s="85"/>
      <c r="J7" s="85"/>
      <c r="K7" s="86"/>
      <c r="L7" s="85" t="s">
        <v>37</v>
      </c>
      <c r="M7" s="85" t="s">
        <v>48</v>
      </c>
      <c r="N7" s="85" t="s">
        <v>150</v>
      </c>
      <c r="O7" s="87" t="s">
        <v>44</v>
      </c>
      <c r="P7" s="86" t="s">
        <v>45</v>
      </c>
      <c r="Q7" s="85" t="s">
        <v>46</v>
      </c>
    </row>
    <row r="8" ht="15" customHeight="1" spans="1:17">
      <c r="A8" s="19">
        <v>1</v>
      </c>
      <c r="B8" s="98">
        <v>2</v>
      </c>
      <c r="C8" s="98">
        <v>3</v>
      </c>
      <c r="D8" s="98">
        <v>4</v>
      </c>
      <c r="E8" s="98">
        <v>5</v>
      </c>
      <c r="F8" s="98">
        <v>6</v>
      </c>
      <c r="G8" s="99">
        <v>7</v>
      </c>
      <c r="H8" s="99">
        <v>8</v>
      </c>
      <c r="I8" s="99">
        <v>9</v>
      </c>
      <c r="J8" s="99">
        <v>10</v>
      </c>
      <c r="K8" s="99">
        <v>11</v>
      </c>
      <c r="L8" s="99">
        <v>12</v>
      </c>
      <c r="M8" s="99">
        <v>13</v>
      </c>
      <c r="N8" s="99">
        <v>14</v>
      </c>
      <c r="O8" s="99">
        <v>15</v>
      </c>
      <c r="P8" s="99">
        <v>16</v>
      </c>
      <c r="Q8" s="99">
        <v>17</v>
      </c>
    </row>
    <row r="9" ht="21" customHeight="1" spans="1:17">
      <c r="A9" s="100" t="s">
        <v>49</v>
      </c>
      <c r="B9" s="89"/>
      <c r="C9" s="89"/>
      <c r="D9" s="89"/>
      <c r="E9" s="101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21" customHeight="1" spans="1:17">
      <c r="A10" s="100" t="str">
        <f>"    "&amp;"公务用车运行维护费"</f>
        <v>    公务用车运行维护费</v>
      </c>
      <c r="B10" s="102" t="s">
        <v>272</v>
      </c>
      <c r="C10" s="102" t="s">
        <v>273</v>
      </c>
      <c r="D10" s="102" t="s">
        <v>274</v>
      </c>
      <c r="E10" s="103">
        <v>1</v>
      </c>
      <c r="F10" s="104">
        <v>5000</v>
      </c>
      <c r="G10" s="104">
        <v>5000</v>
      </c>
      <c r="H10" s="104">
        <v>5000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21" customHeight="1" spans="1:17">
      <c r="A11" s="100" t="str">
        <f>"    "&amp;"公务用车运行维护费"</f>
        <v>    公务用车运行维护费</v>
      </c>
      <c r="B11" s="102" t="s">
        <v>275</v>
      </c>
      <c r="C11" s="102" t="s">
        <v>276</v>
      </c>
      <c r="D11" s="102" t="s">
        <v>274</v>
      </c>
      <c r="E11" s="103">
        <v>1</v>
      </c>
      <c r="F11" s="104">
        <v>3500</v>
      </c>
      <c r="G11" s="104">
        <v>3500</v>
      </c>
      <c r="H11" s="104">
        <v>3500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21" customHeight="1" spans="1:17">
      <c r="A12" s="100" t="str">
        <f>"    "&amp;"公务用车运行维护费"</f>
        <v>    公务用车运行维护费</v>
      </c>
      <c r="B12" s="102" t="s">
        <v>277</v>
      </c>
      <c r="C12" s="102" t="s">
        <v>278</v>
      </c>
      <c r="D12" s="102" t="s">
        <v>279</v>
      </c>
      <c r="E12" s="103">
        <v>1</v>
      </c>
      <c r="F12" s="104">
        <v>5000</v>
      </c>
      <c r="G12" s="104">
        <v>5000</v>
      </c>
      <c r="H12" s="104">
        <v>5000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21" customHeight="1" spans="1:17">
      <c r="A13" s="92" t="s">
        <v>89</v>
      </c>
      <c r="B13" s="93"/>
      <c r="C13" s="93"/>
      <c r="D13" s="93"/>
      <c r="E13" s="101"/>
      <c r="F13" s="23">
        <f>SUM(F10:F12)</f>
        <v>13500</v>
      </c>
      <c r="G13" s="23">
        <f>SUM(G10:G12)</f>
        <v>13500</v>
      </c>
      <c r="H13" s="23">
        <f>SUM(H10:H12)</f>
        <v>13500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3:Q3"/>
    <mergeCell ref="A4:F4"/>
    <mergeCell ref="G5:Q5"/>
    <mergeCell ref="L6:Q6"/>
    <mergeCell ref="A13:E13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A3" sqref="A3:N3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3"/>
      <c r="B2" s="63"/>
      <c r="C2" s="63"/>
      <c r="D2" s="63"/>
      <c r="E2" s="63"/>
      <c r="F2" s="63"/>
      <c r="G2" s="63"/>
      <c r="H2" s="64"/>
      <c r="I2" s="63"/>
      <c r="J2" s="63"/>
      <c r="K2" s="63"/>
      <c r="L2" s="44"/>
      <c r="M2" s="65"/>
      <c r="N2" s="66" t="s">
        <v>280</v>
      </c>
    </row>
    <row r="3" ht="27.75" customHeight="1" spans="1:14">
      <c r="A3" s="67" t="s">
        <v>281</v>
      </c>
      <c r="B3" s="68"/>
      <c r="C3" s="68"/>
      <c r="D3" s="68"/>
      <c r="E3" s="68"/>
      <c r="F3" s="68"/>
      <c r="G3" s="68"/>
      <c r="H3" s="69"/>
      <c r="I3" s="68"/>
      <c r="J3" s="68"/>
      <c r="K3" s="68"/>
      <c r="L3" s="46"/>
      <c r="M3" s="69"/>
      <c r="N3" s="68"/>
    </row>
    <row r="4" ht="18.75" customHeight="1" spans="1:14">
      <c r="A4" s="70" t="s">
        <v>2</v>
      </c>
      <c r="B4" s="71"/>
      <c r="C4" s="71"/>
      <c r="D4" s="71"/>
      <c r="E4" s="71"/>
      <c r="F4" s="71"/>
      <c r="G4" s="71"/>
      <c r="H4" s="64"/>
      <c r="I4" s="63"/>
      <c r="J4" s="63"/>
      <c r="K4" s="63"/>
      <c r="L4" s="72"/>
      <c r="M4" s="73"/>
      <c r="N4" s="74" t="s">
        <v>127</v>
      </c>
    </row>
    <row r="5" ht="15.75" customHeight="1" spans="1:14">
      <c r="A5" s="10" t="s">
        <v>262</v>
      </c>
      <c r="B5" s="75" t="s">
        <v>282</v>
      </c>
      <c r="C5" s="75" t="s">
        <v>283</v>
      </c>
      <c r="D5" s="76" t="s">
        <v>143</v>
      </c>
      <c r="E5" s="76"/>
      <c r="F5" s="76"/>
      <c r="G5" s="76"/>
      <c r="H5" s="77"/>
      <c r="I5" s="76"/>
      <c r="J5" s="76"/>
      <c r="K5" s="76"/>
      <c r="L5" s="78"/>
      <c r="M5" s="77"/>
      <c r="N5" s="79"/>
    </row>
    <row r="6" ht="17.25" customHeight="1" spans="1:14">
      <c r="A6" s="15"/>
      <c r="B6" s="80"/>
      <c r="C6" s="80"/>
      <c r="D6" s="80" t="s">
        <v>35</v>
      </c>
      <c r="E6" s="80" t="s">
        <v>38</v>
      </c>
      <c r="F6" s="80" t="s">
        <v>268</v>
      </c>
      <c r="G6" s="80" t="s">
        <v>269</v>
      </c>
      <c r="H6" s="81" t="s">
        <v>270</v>
      </c>
      <c r="I6" s="82" t="s">
        <v>271</v>
      </c>
      <c r="J6" s="82"/>
      <c r="K6" s="82"/>
      <c r="L6" s="83"/>
      <c r="M6" s="84"/>
      <c r="N6" s="85"/>
    </row>
    <row r="7" ht="54" customHeight="1" spans="1:14">
      <c r="A7" s="18"/>
      <c r="B7" s="85"/>
      <c r="C7" s="85"/>
      <c r="D7" s="85"/>
      <c r="E7" s="85"/>
      <c r="F7" s="85"/>
      <c r="G7" s="85"/>
      <c r="H7" s="86"/>
      <c r="I7" s="85" t="s">
        <v>37</v>
      </c>
      <c r="J7" s="85" t="s">
        <v>48</v>
      </c>
      <c r="K7" s="85" t="s">
        <v>150</v>
      </c>
      <c r="L7" s="87" t="s">
        <v>44</v>
      </c>
      <c r="M7" s="86" t="s">
        <v>45</v>
      </c>
      <c r="N7" s="85" t="s">
        <v>46</v>
      </c>
    </row>
    <row r="8" ht="15" customHeight="1" spans="1:14">
      <c r="A8" s="18">
        <v>1</v>
      </c>
      <c r="B8" s="85">
        <v>2</v>
      </c>
      <c r="C8" s="85">
        <v>3</v>
      </c>
      <c r="D8" s="86">
        <v>4</v>
      </c>
      <c r="E8" s="86">
        <v>5</v>
      </c>
      <c r="F8" s="86">
        <v>6</v>
      </c>
      <c r="G8" s="86">
        <v>7</v>
      </c>
      <c r="H8" s="86">
        <v>8</v>
      </c>
      <c r="I8" s="86">
        <v>9</v>
      </c>
      <c r="J8" s="86">
        <v>10</v>
      </c>
      <c r="K8" s="86">
        <v>11</v>
      </c>
      <c r="L8" s="86">
        <v>12</v>
      </c>
      <c r="M8" s="86">
        <v>13</v>
      </c>
      <c r="N8" s="86">
        <v>14</v>
      </c>
    </row>
    <row r="9" ht="21" customHeight="1" spans="1:14">
      <c r="A9" s="88"/>
      <c r="B9" s="89"/>
      <c r="C9" s="89"/>
      <c r="D9" s="90"/>
      <c r="E9" s="90"/>
      <c r="F9" s="90"/>
      <c r="G9" s="90"/>
      <c r="H9" s="90"/>
      <c r="I9" s="90"/>
      <c r="J9" s="90"/>
      <c r="K9" s="90"/>
      <c r="L9" s="91"/>
      <c r="M9" s="90"/>
      <c r="N9" s="90"/>
    </row>
    <row r="10" ht="21" customHeight="1" spans="1:14">
      <c r="A10" s="88"/>
      <c r="B10" s="89"/>
      <c r="C10" s="89"/>
      <c r="D10" s="90"/>
      <c r="E10" s="90"/>
      <c r="F10" s="90"/>
      <c r="G10" s="90"/>
      <c r="H10" s="90"/>
      <c r="I10" s="90"/>
      <c r="J10" s="90"/>
      <c r="K10" s="90"/>
      <c r="L10" s="91"/>
      <c r="M10" s="90"/>
      <c r="N10" s="90"/>
    </row>
    <row r="11" ht="21" customHeight="1" spans="1:14">
      <c r="A11" s="92" t="s">
        <v>89</v>
      </c>
      <c r="B11" s="93"/>
      <c r="C11" s="94"/>
      <c r="D11" s="90"/>
      <c r="E11" s="90"/>
      <c r="F11" s="90"/>
      <c r="G11" s="90"/>
      <c r="H11" s="90"/>
      <c r="I11" s="90"/>
      <c r="J11" s="90"/>
      <c r="K11" s="90"/>
      <c r="L11" s="91"/>
      <c r="M11" s="90"/>
      <c r="N11" s="90"/>
    </row>
    <row r="12" customHeight="1" spans="1:14">
      <c r="B12" t="s">
        <v>259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10"/>
  <sheetViews>
    <sheetView showZeros="0" workbookViewId="0">
      <pane ySplit="1" topLeftCell="A2" activePane="bottomLeft" state="frozen"/>
      <selection/>
      <selection pane="bottomLeft" activeCell="A3" sqref="A3:E3"/>
    </sheetView>
  </sheetViews>
  <sheetFormatPr defaultColWidth="9.14166666666667" defaultRowHeight="14.25" customHeight="1" outlineLevelCol="4"/>
  <cols>
    <col min="1" max="1" width="42.025" customWidth="1"/>
    <col min="2" max="5" width="17.175" customWidth="1"/>
  </cols>
  <sheetData>
    <row r="1" customHeight="1" spans="1:5">
      <c r="A1" s="1"/>
      <c r="B1" s="1"/>
      <c r="C1" s="1"/>
      <c r="D1" s="1"/>
      <c r="E1" s="1" t="s">
        <v>284</v>
      </c>
    </row>
    <row r="2" ht="13.5" customHeight="1" spans="1:5">
      <c r="D2" s="54"/>
    </row>
    <row r="3" ht="27.75" customHeight="1" spans="1:5">
      <c r="A3" s="55" t="s">
        <v>285</v>
      </c>
      <c r="B3" s="55"/>
      <c r="C3" s="55"/>
      <c r="D3" s="55"/>
      <c r="E3" s="55"/>
    </row>
    <row r="4" ht="18" customHeight="1" spans="1:5">
      <c r="A4" s="56" t="s">
        <v>2</v>
      </c>
      <c r="B4" s="56"/>
      <c r="C4" s="56"/>
      <c r="D4" s="56"/>
      <c r="E4" s="57" t="s">
        <v>127</v>
      </c>
    </row>
    <row r="5" ht="19.5" customHeight="1" spans="1:5">
      <c r="A5" s="28" t="s">
        <v>286</v>
      </c>
      <c r="B5" s="58" t="s">
        <v>143</v>
      </c>
      <c r="C5" s="59"/>
      <c r="D5" s="59"/>
      <c r="E5" s="60" t="s">
        <v>287</v>
      </c>
    </row>
    <row r="6" ht="40.5" customHeight="1" spans="1:5">
      <c r="A6" s="19"/>
      <c r="B6" s="28" t="s">
        <v>35</v>
      </c>
      <c r="C6" s="10" t="s">
        <v>38</v>
      </c>
      <c r="D6" s="61" t="s">
        <v>288</v>
      </c>
      <c r="E6" s="62" t="s">
        <v>289</v>
      </c>
    </row>
    <row r="7" ht="19.5" customHeight="1" spans="1:5">
      <c r="A7" s="62">
        <v>1</v>
      </c>
      <c r="B7" s="62">
        <v>2</v>
      </c>
      <c r="C7" s="62">
        <v>3</v>
      </c>
      <c r="D7" s="11">
        <v>4</v>
      </c>
      <c r="E7" s="62">
        <v>5</v>
      </c>
    </row>
    <row r="8" ht="28.4" customHeight="1" spans="1:5">
      <c r="A8" s="30"/>
      <c r="B8" s="23"/>
      <c r="C8" s="23"/>
      <c r="D8" s="23"/>
      <c r="E8" s="23"/>
    </row>
    <row r="9" ht="29.9" customHeight="1" spans="1:5">
      <c r="A9" s="30"/>
      <c r="B9" s="23"/>
      <c r="C9" s="23"/>
      <c r="D9" s="23"/>
      <c r="E9" s="23"/>
    </row>
    <row r="10" customHeight="1" spans="1:5">
      <c r="B10" t="s">
        <v>259</v>
      </c>
    </row>
  </sheetData>
  <mergeCells count="4">
    <mergeCell ref="A3:E3"/>
    <mergeCell ref="A4:D4"/>
    <mergeCell ref="B5:D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3" sqref="A3:J3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J2" s="44" t="s">
        <v>290</v>
      </c>
    </row>
    <row r="3" ht="28.5" customHeight="1" spans="1:10">
      <c r="A3" s="45" t="s">
        <v>291</v>
      </c>
      <c r="B3" s="27"/>
      <c r="C3" s="27"/>
      <c r="D3" s="27"/>
      <c r="E3" s="27"/>
      <c r="F3" s="46"/>
      <c r="G3" s="27"/>
      <c r="H3" s="46"/>
      <c r="I3" s="46"/>
      <c r="J3" s="27"/>
    </row>
    <row r="4" ht="17.25" customHeight="1" spans="1:10">
      <c r="A4" s="5" t="s">
        <v>2</v>
      </c>
    </row>
    <row r="5" ht="44.25" customHeight="1" spans="1:10">
      <c r="A5" s="47" t="s">
        <v>228</v>
      </c>
      <c r="B5" s="47" t="s">
        <v>229</v>
      </c>
      <c r="C5" s="47" t="s">
        <v>230</v>
      </c>
      <c r="D5" s="47" t="s">
        <v>231</v>
      </c>
      <c r="E5" s="47" t="s">
        <v>232</v>
      </c>
      <c r="F5" s="48" t="s">
        <v>233</v>
      </c>
      <c r="G5" s="47" t="s">
        <v>234</v>
      </c>
      <c r="H5" s="48" t="s">
        <v>235</v>
      </c>
      <c r="I5" s="48" t="s">
        <v>236</v>
      </c>
      <c r="J5" s="47" t="s">
        <v>237</v>
      </c>
    </row>
    <row r="6" ht="14.25" customHeight="1" spans="1:10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8">
        <v>6</v>
      </c>
      <c r="G6" s="47">
        <v>7</v>
      </c>
      <c r="H6" s="48">
        <v>8</v>
      </c>
      <c r="I6" s="48">
        <v>9</v>
      </c>
      <c r="J6" s="47">
        <v>10</v>
      </c>
    </row>
    <row r="7" ht="42" customHeight="1" spans="1:10">
      <c r="A7" s="49"/>
      <c r="B7" s="50"/>
      <c r="C7" s="50"/>
      <c r="D7" s="50"/>
      <c r="E7" s="51"/>
      <c r="F7" s="52"/>
      <c r="G7" s="51"/>
      <c r="H7" s="52"/>
      <c r="I7" s="52"/>
      <c r="J7" s="51"/>
    </row>
    <row r="8" ht="42" customHeight="1" spans="1:10">
      <c r="A8" s="49"/>
      <c r="B8" s="53"/>
      <c r="C8" s="53"/>
      <c r="D8" s="53"/>
      <c r="E8" s="49"/>
      <c r="F8" s="53"/>
      <c r="G8" s="49"/>
      <c r="H8" s="53"/>
      <c r="I8" s="53"/>
      <c r="J8" s="49"/>
    </row>
    <row r="9" customHeight="1" spans="1:10">
      <c r="B9" t="s">
        <v>259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A3" sqref="A3:H3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35"/>
      <c r="B1" s="35"/>
      <c r="C1" s="35"/>
      <c r="D1" s="35"/>
      <c r="E1" s="35"/>
      <c r="F1" s="35"/>
      <c r="G1" s="35"/>
      <c r="H1" s="35"/>
    </row>
    <row r="2" ht="18.75" customHeight="1" spans="1:8">
      <c r="A2" s="36"/>
      <c r="B2" s="36"/>
      <c r="C2" s="36"/>
      <c r="D2" s="36"/>
      <c r="E2" s="36"/>
      <c r="F2" s="36"/>
      <c r="G2" s="36"/>
      <c r="H2" s="37" t="s">
        <v>292</v>
      </c>
    </row>
    <row r="3" ht="30.65" customHeight="1" spans="1:8">
      <c r="A3" s="38" t="s">
        <v>293</v>
      </c>
      <c r="B3" s="38"/>
      <c r="C3" s="38"/>
      <c r="D3" s="38"/>
      <c r="E3" s="38"/>
      <c r="F3" s="38"/>
      <c r="G3" s="38"/>
      <c r="H3" s="38"/>
    </row>
    <row r="4" ht="18.75" customHeight="1" spans="1:8">
      <c r="A4" s="36" t="s">
        <v>2</v>
      </c>
      <c r="B4" s="36"/>
      <c r="C4" s="36"/>
      <c r="D4" s="36"/>
      <c r="E4" s="36"/>
      <c r="F4" s="36"/>
      <c r="G4" s="36"/>
      <c r="H4" s="36"/>
    </row>
    <row r="5" ht="18.75" customHeight="1" spans="1:8">
      <c r="A5" s="39" t="s">
        <v>136</v>
      </c>
      <c r="B5" s="39" t="s">
        <v>294</v>
      </c>
      <c r="C5" s="39" t="s">
        <v>295</v>
      </c>
      <c r="D5" s="39" t="s">
        <v>296</v>
      </c>
      <c r="E5" s="39" t="s">
        <v>297</v>
      </c>
      <c r="F5" s="39" t="s">
        <v>298</v>
      </c>
      <c r="G5" s="39"/>
      <c r="H5" s="39"/>
    </row>
    <row r="6" ht="18.75" customHeight="1" spans="1:8">
      <c r="A6" s="39"/>
      <c r="B6" s="39"/>
      <c r="C6" s="39"/>
      <c r="D6" s="39"/>
      <c r="E6" s="39"/>
      <c r="F6" s="39" t="s">
        <v>266</v>
      </c>
      <c r="G6" s="39" t="s">
        <v>299</v>
      </c>
      <c r="H6" s="39" t="s">
        <v>300</v>
      </c>
    </row>
    <row r="7" ht="18.75" customHeight="1" spans="1:8">
      <c r="A7" s="40" t="s">
        <v>109</v>
      </c>
      <c r="B7" s="40" t="s">
        <v>110</v>
      </c>
      <c r="C7" s="40" t="s">
        <v>111</v>
      </c>
      <c r="D7" s="40" t="s">
        <v>112</v>
      </c>
      <c r="E7" s="40" t="s">
        <v>113</v>
      </c>
      <c r="F7" s="40" t="s">
        <v>114</v>
      </c>
      <c r="G7" s="40" t="s">
        <v>301</v>
      </c>
      <c r="H7" s="40" t="s">
        <v>302</v>
      </c>
    </row>
    <row r="8" ht="29.9" customHeight="1" spans="1:8">
      <c r="A8" s="41"/>
      <c r="B8" s="41"/>
      <c r="C8" s="41"/>
      <c r="D8" s="41"/>
      <c r="E8" s="39"/>
      <c r="F8" s="42"/>
      <c r="G8" s="43"/>
      <c r="H8" s="43"/>
    </row>
    <row r="9" ht="20.15" customHeight="1" spans="1:8">
      <c r="A9" s="39" t="s">
        <v>35</v>
      </c>
      <c r="B9" s="39"/>
      <c r="C9" s="39"/>
      <c r="D9" s="39"/>
      <c r="E9" s="39"/>
      <c r="F9" s="42"/>
      <c r="G9" s="43"/>
      <c r="H9" s="43"/>
    </row>
    <row r="10" customHeight="1" spans="1:8">
      <c r="B10" t="s">
        <v>259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A3" sqref="A3:K3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1:11">
      <c r="D2" s="2"/>
      <c r="E2" s="2"/>
      <c r="F2" s="2"/>
      <c r="G2" s="2"/>
      <c r="K2" s="3" t="s">
        <v>303</v>
      </c>
    </row>
    <row r="3" ht="27.75" customHeight="1" spans="1:11">
      <c r="A3" s="27" t="s">
        <v>304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ht="13.5" customHeight="1" spans="1:11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8" t="s">
        <v>127</v>
      </c>
    </row>
    <row r="5" ht="21.75" customHeight="1" spans="1:11">
      <c r="A5" s="9" t="s">
        <v>219</v>
      </c>
      <c r="B5" s="9" t="s">
        <v>138</v>
      </c>
      <c r="C5" s="9" t="s">
        <v>220</v>
      </c>
      <c r="D5" s="10" t="s">
        <v>139</v>
      </c>
      <c r="E5" s="10" t="s">
        <v>140</v>
      </c>
      <c r="F5" s="10" t="s">
        <v>141</v>
      </c>
      <c r="G5" s="10" t="s">
        <v>142</v>
      </c>
      <c r="H5" s="16" t="s">
        <v>35</v>
      </c>
      <c r="I5" s="11" t="s">
        <v>305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8"/>
      <c r="I6" s="10" t="s">
        <v>38</v>
      </c>
      <c r="J6" s="10" t="s">
        <v>39</v>
      </c>
      <c r="K6" s="10" t="s">
        <v>40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37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9">
        <v>10</v>
      </c>
      <c r="K8" s="29">
        <v>11</v>
      </c>
    </row>
    <row r="9" ht="30.65" customHeight="1" spans="1:11">
      <c r="A9" s="30"/>
      <c r="B9" s="21"/>
      <c r="C9" s="30"/>
      <c r="D9" s="30"/>
      <c r="E9" s="30"/>
      <c r="F9" s="30"/>
      <c r="G9" s="30"/>
      <c r="H9" s="31"/>
      <c r="I9" s="31"/>
      <c r="J9" s="31"/>
      <c r="K9" s="31"/>
    </row>
    <row r="10" ht="30.65" customHeight="1" spans="1:11">
      <c r="A10" s="21"/>
      <c r="B10" s="21"/>
      <c r="C10" s="21"/>
      <c r="D10" s="21"/>
      <c r="E10" s="21"/>
      <c r="F10" s="21"/>
      <c r="G10" s="21"/>
      <c r="H10" s="31"/>
      <c r="I10" s="31"/>
      <c r="J10" s="31"/>
      <c r="K10" s="31"/>
    </row>
    <row r="11" ht="18.75" customHeight="1" spans="1:11">
      <c r="A11" s="32" t="s">
        <v>89</v>
      </c>
      <c r="B11" s="33"/>
      <c r="C11" s="33"/>
      <c r="D11" s="33"/>
      <c r="E11" s="33"/>
      <c r="F11" s="33"/>
      <c r="G11" s="34"/>
      <c r="H11" s="31"/>
      <c r="I11" s="31"/>
      <c r="J11" s="31"/>
      <c r="K11" s="31"/>
    </row>
    <row r="12" customHeight="1" spans="1:11">
      <c r="C12" t="s">
        <v>259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tabSelected="1" workbookViewId="0">
      <pane ySplit="1" topLeftCell="A2" activePane="bottomLeft" state="frozen"/>
      <selection/>
      <selection pane="bottomLeft" activeCell="D23" sqref="D23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D2" s="2"/>
      <c r="G2" s="3" t="s">
        <v>306</v>
      </c>
    </row>
    <row r="3" ht="27.75" customHeight="1" spans="1:7">
      <c r="A3" s="4" t="s">
        <v>307</v>
      </c>
      <c r="B3" s="4"/>
      <c r="C3" s="4"/>
      <c r="D3" s="4"/>
      <c r="E3" s="4"/>
      <c r="F3" s="4"/>
      <c r="G3" s="4"/>
    </row>
    <row r="4" ht="13.5" customHeight="1" spans="1:7">
      <c r="A4" s="5" t="s">
        <v>2</v>
      </c>
      <c r="B4" s="6"/>
      <c r="C4" s="6"/>
      <c r="D4" s="6"/>
      <c r="E4" s="7"/>
      <c r="F4" s="7"/>
      <c r="G4" s="8" t="s">
        <v>127</v>
      </c>
    </row>
    <row r="5" ht="21.75" customHeight="1" spans="1:7">
      <c r="A5" s="9" t="s">
        <v>220</v>
      </c>
      <c r="B5" s="9" t="s">
        <v>219</v>
      </c>
      <c r="C5" s="9" t="s">
        <v>138</v>
      </c>
      <c r="D5" s="10" t="s">
        <v>308</v>
      </c>
      <c r="E5" s="11" t="s">
        <v>38</v>
      </c>
      <c r="F5" s="12"/>
      <c r="G5" s="13"/>
    </row>
    <row r="6" ht="21.75" customHeight="1" spans="1:7">
      <c r="A6" s="14"/>
      <c r="B6" s="14"/>
      <c r="C6" s="14"/>
      <c r="D6" s="15"/>
      <c r="E6" s="16" t="s">
        <v>309</v>
      </c>
      <c r="F6" s="10" t="s">
        <v>310</v>
      </c>
      <c r="G6" s="10" t="s">
        <v>311</v>
      </c>
    </row>
    <row r="7" ht="40.5" customHeight="1" spans="1:7">
      <c r="A7" s="17"/>
      <c r="B7" s="17"/>
      <c r="C7" s="17"/>
      <c r="D7" s="18"/>
      <c r="E7" s="19"/>
      <c r="F7" s="18" t="s">
        <v>37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9.9" customHeight="1" spans="1:7">
      <c r="A9" s="21"/>
      <c r="B9" s="22"/>
      <c r="C9" s="22"/>
      <c r="D9" s="21"/>
      <c r="E9" s="23"/>
      <c r="F9" s="23"/>
      <c r="G9" s="23"/>
    </row>
    <row r="10" ht="29.9" customHeight="1" spans="1:7">
      <c r="A10" s="21"/>
      <c r="B10" s="21"/>
      <c r="C10" s="21"/>
      <c r="D10" s="21"/>
      <c r="E10" s="23"/>
      <c r="F10" s="23"/>
      <c r="G10" s="23"/>
    </row>
    <row r="11" ht="18.75" customHeight="1" spans="1:7">
      <c r="A11" s="24" t="s">
        <v>35</v>
      </c>
      <c r="B11" s="25" t="s">
        <v>312</v>
      </c>
      <c r="C11" s="25"/>
      <c r="D11" s="26"/>
      <c r="E11" s="23"/>
      <c r="F11" s="23"/>
      <c r="G11" s="23"/>
    </row>
    <row r="12" customHeight="1" spans="1:7">
      <c r="B12" t="s">
        <v>259</v>
      </c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pane ySplit="1" topLeftCell="A2" activePane="bottomLeft" state="frozen"/>
      <selection/>
      <selection pane="bottomLeft" activeCell="A3" sqref="A3:S3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9">
      <c r="A2" s="31"/>
      <c r="J2" s="164"/>
      <c r="R2" s="3" t="s">
        <v>31</v>
      </c>
    </row>
    <row r="3" ht="36" customHeight="1" spans="1:19">
      <c r="A3" s="165" t="s">
        <v>32</v>
      </c>
      <c r="B3" s="27"/>
      <c r="C3" s="27"/>
      <c r="D3" s="27"/>
      <c r="E3" s="27"/>
      <c r="F3" s="27"/>
      <c r="G3" s="27"/>
      <c r="H3" s="27"/>
      <c r="I3" s="27"/>
      <c r="J3" s="46"/>
      <c r="K3" s="27"/>
      <c r="L3" s="27"/>
      <c r="M3" s="27"/>
      <c r="N3" s="27"/>
      <c r="O3" s="27"/>
      <c r="P3" s="27"/>
      <c r="Q3" s="27"/>
      <c r="R3" s="27"/>
      <c r="S3" s="27"/>
    </row>
    <row r="4" ht="20.25" customHeight="1" spans="1:19">
      <c r="A4" s="96" t="s">
        <v>2</v>
      </c>
      <c r="B4" s="7"/>
      <c r="C4" s="7"/>
      <c r="D4" s="7"/>
      <c r="E4" s="7"/>
      <c r="F4" s="7"/>
      <c r="G4" s="7"/>
      <c r="H4" s="7"/>
      <c r="I4" s="7"/>
      <c r="J4" s="166"/>
      <c r="K4" s="7"/>
      <c r="L4" s="7"/>
      <c r="M4" s="7"/>
      <c r="N4" s="8"/>
      <c r="O4" s="8"/>
      <c r="P4" s="8"/>
      <c r="Q4" s="8"/>
      <c r="R4" s="8" t="s">
        <v>3</v>
      </c>
      <c r="S4" s="8" t="s">
        <v>3</v>
      </c>
    </row>
    <row r="5" ht="18.75" customHeight="1" spans="1:19">
      <c r="A5" s="167" t="s">
        <v>33</v>
      </c>
      <c r="B5" s="168" t="s">
        <v>34</v>
      </c>
      <c r="C5" s="168" t="s">
        <v>35</v>
      </c>
      <c r="D5" s="169" t="s">
        <v>36</v>
      </c>
      <c r="E5" s="170"/>
      <c r="F5" s="170"/>
      <c r="G5" s="170"/>
      <c r="H5" s="170"/>
      <c r="I5" s="170"/>
      <c r="J5" s="171"/>
      <c r="K5" s="170"/>
      <c r="L5" s="170"/>
      <c r="M5" s="170"/>
      <c r="N5" s="172"/>
      <c r="O5" s="172" t="s">
        <v>24</v>
      </c>
      <c r="P5" s="172"/>
      <c r="Q5" s="172"/>
      <c r="R5" s="172"/>
      <c r="S5" s="172"/>
    </row>
    <row r="6" ht="18" customHeight="1" spans="1:19">
      <c r="A6" s="173"/>
      <c r="B6" s="174"/>
      <c r="C6" s="174"/>
      <c r="D6" s="174" t="s">
        <v>37</v>
      </c>
      <c r="E6" s="174" t="s">
        <v>38</v>
      </c>
      <c r="F6" s="174" t="s">
        <v>39</v>
      </c>
      <c r="G6" s="174" t="s">
        <v>40</v>
      </c>
      <c r="H6" s="174" t="s">
        <v>41</v>
      </c>
      <c r="I6" s="175" t="s">
        <v>42</v>
      </c>
      <c r="J6" s="176"/>
      <c r="K6" s="175" t="s">
        <v>43</v>
      </c>
      <c r="L6" s="175" t="s">
        <v>44</v>
      </c>
      <c r="M6" s="175" t="s">
        <v>45</v>
      </c>
      <c r="N6" s="177" t="s">
        <v>46</v>
      </c>
      <c r="O6" s="178" t="s">
        <v>37</v>
      </c>
      <c r="P6" s="178" t="s">
        <v>38</v>
      </c>
      <c r="Q6" s="178" t="s">
        <v>39</v>
      </c>
      <c r="R6" s="178" t="s">
        <v>40</v>
      </c>
      <c r="S6" s="178" t="s">
        <v>47</v>
      </c>
    </row>
    <row r="7" ht="29.25" customHeight="1" spans="1:19">
      <c r="A7" s="179"/>
      <c r="B7" s="180"/>
      <c r="C7" s="180"/>
      <c r="D7" s="180"/>
      <c r="E7" s="180"/>
      <c r="F7" s="180"/>
      <c r="G7" s="180"/>
      <c r="H7" s="180"/>
      <c r="I7" s="181" t="s">
        <v>37</v>
      </c>
      <c r="J7" s="181" t="s">
        <v>48</v>
      </c>
      <c r="K7" s="181" t="s">
        <v>43</v>
      </c>
      <c r="L7" s="181" t="s">
        <v>44</v>
      </c>
      <c r="M7" s="181" t="s">
        <v>45</v>
      </c>
      <c r="N7" s="181" t="s">
        <v>46</v>
      </c>
      <c r="O7" s="181"/>
      <c r="P7" s="181"/>
      <c r="Q7" s="181"/>
      <c r="R7" s="181"/>
      <c r="S7" s="181"/>
    </row>
    <row r="8" ht="16.5" customHeight="1" spans="1:19">
      <c r="A8" s="146">
        <v>1</v>
      </c>
      <c r="B8" s="20">
        <v>2</v>
      </c>
      <c r="C8" s="20">
        <v>3</v>
      </c>
      <c r="D8" s="20">
        <v>4</v>
      </c>
      <c r="E8" s="146">
        <v>5</v>
      </c>
      <c r="F8" s="20">
        <v>6</v>
      </c>
      <c r="G8" s="20">
        <v>7</v>
      </c>
      <c r="H8" s="146">
        <v>8</v>
      </c>
      <c r="I8" s="20">
        <v>9</v>
      </c>
      <c r="J8" s="29">
        <v>10</v>
      </c>
      <c r="K8" s="29">
        <v>11</v>
      </c>
      <c r="L8" s="182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</row>
    <row r="9" ht="31.4" customHeight="1" spans="1:19">
      <c r="A9" s="30">
        <v>131015</v>
      </c>
      <c r="B9" s="30" t="s">
        <v>49</v>
      </c>
      <c r="C9" s="23">
        <v>10072799.09</v>
      </c>
      <c r="D9" s="136">
        <v>10072799.09</v>
      </c>
      <c r="E9" s="91">
        <v>9772799.09</v>
      </c>
      <c r="F9" s="91"/>
      <c r="G9" s="91"/>
      <c r="H9" s="91"/>
      <c r="I9" s="91">
        <v>300000</v>
      </c>
      <c r="J9" s="91">
        <v>300000</v>
      </c>
      <c r="K9" s="91"/>
      <c r="L9" s="91"/>
      <c r="M9" s="91"/>
      <c r="N9" s="91"/>
      <c r="O9" s="91"/>
      <c r="P9" s="91"/>
      <c r="Q9" s="91"/>
      <c r="R9" s="91"/>
      <c r="S9" s="91"/>
    </row>
    <row r="10" ht="16.5" customHeight="1" spans="1:19">
      <c r="A10" s="183" t="s">
        <v>35</v>
      </c>
      <c r="B10" s="184"/>
      <c r="C10" s="136">
        <v>10072799.09</v>
      </c>
      <c r="D10" s="136">
        <v>10072799.09</v>
      </c>
      <c r="E10" s="91">
        <v>9772799.09</v>
      </c>
      <c r="F10" s="91"/>
      <c r="G10" s="91"/>
      <c r="H10" s="91"/>
      <c r="I10" s="91">
        <v>300000</v>
      </c>
      <c r="J10" s="91">
        <v>300000</v>
      </c>
      <c r="K10" s="91"/>
      <c r="L10" s="91"/>
      <c r="M10" s="91"/>
      <c r="N10" s="91"/>
      <c r="O10" s="91"/>
      <c r="P10" s="91"/>
      <c r="Q10" s="91"/>
      <c r="R10" s="91"/>
      <c r="S10" s="91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1"/>
  <sheetViews>
    <sheetView showZeros="0" workbookViewId="0">
      <pane ySplit="1" topLeftCell="A2" activePane="bottomLeft" state="frozen"/>
      <selection/>
      <selection pane="bottomLeft" activeCell="A3" sqref="A3:O3"/>
    </sheetView>
  </sheetViews>
  <sheetFormatPr defaultColWidth="9.14166666666667" defaultRowHeight="14.25" customHeight="1"/>
  <cols>
    <col min="1" max="1" width="14.275" customWidth="1"/>
    <col min="2" max="2" width="34.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:15">
      <c r="O2" s="54" t="s">
        <v>50</v>
      </c>
    </row>
    <row r="3" ht="28.5" customHeight="1" spans="1:15">
      <c r="A3" s="27" t="s">
        <v>51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ht="15" customHeight="1" spans="1:15">
      <c r="A4" s="105" t="s">
        <v>2</v>
      </c>
      <c r="B4" s="106"/>
      <c r="C4" s="71"/>
      <c r="D4" s="71"/>
      <c r="E4" s="71"/>
      <c r="F4" s="71"/>
      <c r="G4" s="7"/>
      <c r="H4" s="71"/>
      <c r="I4" s="71"/>
      <c r="J4" s="7"/>
      <c r="K4" s="71"/>
      <c r="L4" s="71"/>
      <c r="M4" s="7"/>
      <c r="N4" s="7"/>
      <c r="O4" s="107" t="s">
        <v>3</v>
      </c>
    </row>
    <row r="5" ht="18.75" customHeight="1" spans="1:15">
      <c r="A5" s="10" t="s">
        <v>52</v>
      </c>
      <c r="B5" s="10" t="s">
        <v>53</v>
      </c>
      <c r="C5" s="16" t="s">
        <v>35</v>
      </c>
      <c r="D5" s="62" t="s">
        <v>38</v>
      </c>
      <c r="E5" s="62"/>
      <c r="F5" s="62"/>
      <c r="G5" s="162" t="s">
        <v>39</v>
      </c>
      <c r="H5" s="10" t="s">
        <v>40</v>
      </c>
      <c r="I5" s="10" t="s">
        <v>54</v>
      </c>
      <c r="J5" s="11" t="s">
        <v>55</v>
      </c>
      <c r="K5" s="76" t="s">
        <v>56</v>
      </c>
      <c r="L5" s="76" t="s">
        <v>57</v>
      </c>
      <c r="M5" s="76" t="s">
        <v>58</v>
      </c>
      <c r="N5" s="76" t="s">
        <v>59</v>
      </c>
      <c r="O5" s="79" t="s">
        <v>60</v>
      </c>
    </row>
    <row r="6" ht="30" customHeight="1" spans="1:15">
      <c r="A6" s="19"/>
      <c r="B6" s="19"/>
      <c r="C6" s="19"/>
      <c r="D6" s="62" t="s">
        <v>37</v>
      </c>
      <c r="E6" s="62" t="s">
        <v>61</v>
      </c>
      <c r="F6" s="62" t="s">
        <v>62</v>
      </c>
      <c r="G6" s="19"/>
      <c r="H6" s="19"/>
      <c r="I6" s="19"/>
      <c r="J6" s="62" t="s">
        <v>37</v>
      </c>
      <c r="K6" s="87" t="s">
        <v>56</v>
      </c>
      <c r="L6" s="87" t="s">
        <v>57</v>
      </c>
      <c r="M6" s="87" t="s">
        <v>58</v>
      </c>
      <c r="N6" s="87" t="s">
        <v>59</v>
      </c>
      <c r="O6" s="87" t="s">
        <v>60</v>
      </c>
    </row>
    <row r="7" ht="16.5" customHeight="1" spans="1:15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  <c r="H7" s="48">
        <v>8</v>
      </c>
      <c r="I7" s="48">
        <v>9</v>
      </c>
      <c r="J7" s="48">
        <v>10</v>
      </c>
      <c r="K7" s="48">
        <v>11</v>
      </c>
      <c r="L7" s="48">
        <v>12</v>
      </c>
      <c r="M7" s="48">
        <v>13</v>
      </c>
      <c r="N7" s="48">
        <v>14</v>
      </c>
      <c r="O7" s="62">
        <v>15</v>
      </c>
    </row>
    <row r="8" ht="16.5" customHeight="1" spans="1:15">
      <c r="A8" s="62" t="s">
        <v>63</v>
      </c>
      <c r="B8" s="62" t="s">
        <v>64</v>
      </c>
      <c r="C8" s="62">
        <v>963444.06</v>
      </c>
      <c r="D8" s="62">
        <v>963444.06</v>
      </c>
      <c r="E8" s="62">
        <v>963444.06</v>
      </c>
      <c r="F8" s="62"/>
      <c r="G8" s="62"/>
      <c r="H8" s="48"/>
      <c r="I8" s="48"/>
      <c r="J8" s="48"/>
      <c r="K8" s="48"/>
      <c r="L8" s="48"/>
      <c r="M8" s="48"/>
      <c r="N8" s="48"/>
      <c r="O8" s="62"/>
    </row>
    <row r="9" ht="16.5" customHeight="1" spans="1:15">
      <c r="A9" s="62" t="s">
        <v>65</v>
      </c>
      <c r="B9" s="62" t="s">
        <v>66</v>
      </c>
      <c r="C9" s="62">
        <v>963444.06</v>
      </c>
      <c r="D9" s="62">
        <v>963444.06</v>
      </c>
      <c r="E9" s="62">
        <v>963444.06</v>
      </c>
      <c r="F9" s="62"/>
      <c r="G9" s="62"/>
      <c r="H9" s="48"/>
      <c r="I9" s="48"/>
      <c r="J9" s="48"/>
      <c r="K9" s="48"/>
      <c r="L9" s="48"/>
      <c r="M9" s="48"/>
      <c r="N9" s="48"/>
      <c r="O9" s="62"/>
    </row>
    <row r="10" ht="16.5" customHeight="1" spans="1:15">
      <c r="A10" s="62" t="s">
        <v>67</v>
      </c>
      <c r="B10" s="62" t="s">
        <v>68</v>
      </c>
      <c r="C10" s="62">
        <v>963444.06</v>
      </c>
      <c r="D10" s="62">
        <v>963444.06</v>
      </c>
      <c r="E10" s="62">
        <v>963444.06</v>
      </c>
      <c r="F10" s="62"/>
      <c r="G10" s="62"/>
      <c r="H10" s="48"/>
      <c r="I10" s="48"/>
      <c r="J10" s="48"/>
      <c r="K10" s="48"/>
      <c r="L10" s="48"/>
      <c r="M10" s="48"/>
      <c r="N10" s="48"/>
      <c r="O10" s="62"/>
    </row>
    <row r="11" ht="16.5" customHeight="1" spans="1:15">
      <c r="A11" s="62" t="s">
        <v>69</v>
      </c>
      <c r="B11" s="62" t="s">
        <v>70</v>
      </c>
      <c r="C11" s="62">
        <v>8192271.68</v>
      </c>
      <c r="D11" s="62">
        <v>7892271.68</v>
      </c>
      <c r="E11" s="62">
        <v>7892271.68</v>
      </c>
      <c r="F11" s="62"/>
      <c r="G11" s="62"/>
      <c r="H11" s="48"/>
      <c r="I11" s="48"/>
      <c r="J11" s="48">
        <v>300000</v>
      </c>
      <c r="K11" s="48">
        <v>300000</v>
      </c>
      <c r="L11" s="48"/>
      <c r="M11" s="48"/>
      <c r="N11" s="48"/>
      <c r="O11" s="62"/>
    </row>
    <row r="12" ht="16.5" customHeight="1" spans="1:15">
      <c r="A12" s="62" t="s">
        <v>71</v>
      </c>
      <c r="B12" s="62" t="s">
        <v>72</v>
      </c>
      <c r="C12" s="62">
        <v>7380853.27</v>
      </c>
      <c r="D12" s="62">
        <v>7080853.27</v>
      </c>
      <c r="E12" s="62">
        <v>7080853.27</v>
      </c>
      <c r="F12" s="62"/>
      <c r="G12" s="62"/>
      <c r="H12" s="48"/>
      <c r="I12" s="48"/>
      <c r="J12" s="48">
        <v>300000</v>
      </c>
      <c r="K12" s="48">
        <v>300000</v>
      </c>
      <c r="L12" s="48"/>
      <c r="M12" s="48"/>
      <c r="N12" s="48"/>
      <c r="O12" s="62"/>
    </row>
    <row r="13" ht="16.5" customHeight="1" spans="1:15">
      <c r="A13" s="62" t="s">
        <v>73</v>
      </c>
      <c r="B13" s="62" t="s">
        <v>74</v>
      </c>
      <c r="C13" s="62">
        <v>7380853.27</v>
      </c>
      <c r="D13" s="163">
        <v>7080853.27</v>
      </c>
      <c r="E13" s="62">
        <v>7080853.27</v>
      </c>
      <c r="F13" s="62"/>
      <c r="G13" s="62"/>
      <c r="H13" s="48"/>
      <c r="I13" s="48"/>
      <c r="J13" s="48">
        <v>300000</v>
      </c>
      <c r="K13" s="48">
        <v>300000</v>
      </c>
      <c r="L13" s="48"/>
      <c r="M13" s="48"/>
      <c r="N13" s="48"/>
      <c r="O13" s="62"/>
    </row>
    <row r="14" ht="16.5" customHeight="1" spans="1:15">
      <c r="A14" s="62" t="s">
        <v>75</v>
      </c>
      <c r="B14" s="62" t="s">
        <v>76</v>
      </c>
      <c r="C14" s="62">
        <f>C15+C16+C17</f>
        <v>811418.41</v>
      </c>
      <c r="D14" s="62">
        <v>811418.41</v>
      </c>
      <c r="E14" s="62">
        <v>811418.41</v>
      </c>
      <c r="F14" s="62"/>
      <c r="G14" s="62"/>
      <c r="H14" s="48"/>
      <c r="I14" s="48"/>
      <c r="J14" s="48"/>
      <c r="K14" s="48"/>
      <c r="L14" s="48"/>
      <c r="M14" s="48"/>
      <c r="N14" s="48"/>
      <c r="O14" s="62"/>
    </row>
    <row r="15" ht="16.5" customHeight="1" spans="1:15">
      <c r="A15" s="62" t="s">
        <v>77</v>
      </c>
      <c r="B15" s="62" t="s">
        <v>78</v>
      </c>
      <c r="C15" s="62">
        <v>442737.18</v>
      </c>
      <c r="D15" s="62">
        <v>442737.18</v>
      </c>
      <c r="E15" s="62">
        <v>442737.18</v>
      </c>
      <c r="F15" s="62"/>
      <c r="G15" s="62"/>
      <c r="H15" s="48"/>
      <c r="I15" s="48"/>
      <c r="J15" s="48"/>
      <c r="K15" s="48"/>
      <c r="L15" s="48"/>
      <c r="M15" s="48"/>
      <c r="N15" s="48"/>
      <c r="O15" s="62"/>
    </row>
    <row r="16" ht="16.5" customHeight="1" spans="1:15">
      <c r="A16" s="62" t="s">
        <v>79</v>
      </c>
      <c r="B16" s="62" t="s">
        <v>80</v>
      </c>
      <c r="C16" s="62">
        <v>343114.18</v>
      </c>
      <c r="D16" s="62">
        <v>343114.18</v>
      </c>
      <c r="E16" s="62">
        <v>343114.18</v>
      </c>
      <c r="F16" s="62"/>
      <c r="G16" s="62"/>
      <c r="H16" s="48"/>
      <c r="I16" s="48"/>
      <c r="J16" s="48"/>
      <c r="K16" s="48"/>
      <c r="L16" s="48"/>
      <c r="M16" s="48"/>
      <c r="N16" s="48"/>
      <c r="O16" s="62"/>
    </row>
    <row r="17" ht="16.5" customHeight="1" spans="1:15">
      <c r="A17" s="62" t="s">
        <v>81</v>
      </c>
      <c r="B17" s="62" t="s">
        <v>82</v>
      </c>
      <c r="C17" s="62">
        <v>25567.05</v>
      </c>
      <c r="D17" s="62">
        <v>25567.05</v>
      </c>
      <c r="E17" s="62">
        <v>25567.05</v>
      </c>
      <c r="F17" s="62"/>
      <c r="G17" s="62"/>
      <c r="H17" s="48"/>
      <c r="I17" s="48"/>
      <c r="J17" s="48"/>
      <c r="K17" s="48"/>
      <c r="L17" s="48"/>
      <c r="M17" s="48"/>
      <c r="N17" s="48"/>
      <c r="O17" s="62"/>
    </row>
    <row r="18" ht="16.5" customHeight="1" spans="1:15">
      <c r="A18" s="62" t="s">
        <v>83</v>
      </c>
      <c r="B18" s="62" t="s">
        <v>84</v>
      </c>
      <c r="C18" s="62">
        <v>759543.05</v>
      </c>
      <c r="D18" s="62">
        <v>759543.05</v>
      </c>
      <c r="E18" s="62">
        <v>759543.05</v>
      </c>
      <c r="F18" s="62"/>
      <c r="G18" s="62"/>
      <c r="H18" s="48"/>
      <c r="I18" s="48"/>
      <c r="J18" s="48"/>
      <c r="K18" s="48"/>
      <c r="L18" s="48"/>
      <c r="M18" s="48"/>
      <c r="N18" s="48"/>
      <c r="O18" s="62"/>
    </row>
    <row r="19" ht="16.5" customHeight="1" spans="1:15">
      <c r="A19" s="62" t="s">
        <v>85</v>
      </c>
      <c r="B19" s="62" t="s">
        <v>86</v>
      </c>
      <c r="C19" s="62">
        <v>759543.05</v>
      </c>
      <c r="D19" s="62">
        <v>759543.05</v>
      </c>
      <c r="E19" s="62">
        <v>759543.05</v>
      </c>
      <c r="F19" s="62"/>
      <c r="G19" s="62"/>
      <c r="H19" s="48"/>
      <c r="I19" s="48"/>
      <c r="J19" s="48"/>
      <c r="K19" s="48"/>
      <c r="L19" s="48"/>
      <c r="M19" s="48"/>
      <c r="N19" s="48"/>
      <c r="O19" s="62"/>
    </row>
    <row r="20" ht="16.5" customHeight="1" spans="1:15">
      <c r="A20" s="62" t="s">
        <v>87</v>
      </c>
      <c r="B20" s="62" t="s">
        <v>88</v>
      </c>
      <c r="C20" s="62">
        <v>759543.05</v>
      </c>
      <c r="D20" s="62">
        <v>759543.05</v>
      </c>
      <c r="E20" s="62">
        <v>759543.05</v>
      </c>
      <c r="F20" s="62"/>
      <c r="G20" s="62"/>
      <c r="H20" s="48"/>
      <c r="I20" s="48"/>
      <c r="J20" s="48"/>
      <c r="K20" s="48"/>
      <c r="L20" s="48"/>
      <c r="M20" s="48"/>
      <c r="N20" s="48"/>
      <c r="O20" s="62"/>
    </row>
    <row r="21" ht="17.25" customHeight="1" spans="1:15">
      <c r="A21" s="108" t="s">
        <v>89</v>
      </c>
      <c r="B21" s="109" t="s">
        <v>89</v>
      </c>
      <c r="C21" s="136">
        <f>C8+C11+C18</f>
        <v>9915258.79</v>
      </c>
      <c r="D21" s="136">
        <f>D8+D11+D18</f>
        <v>9615258.79</v>
      </c>
      <c r="E21" s="136">
        <f>E8+E11+E18</f>
        <v>9615258.79</v>
      </c>
      <c r="F21" s="136"/>
      <c r="G21" s="91"/>
      <c r="H21" s="136"/>
      <c r="I21" s="136"/>
      <c r="J21" s="136">
        <v>300000</v>
      </c>
      <c r="K21" s="136">
        <v>300000</v>
      </c>
      <c r="L21" s="136"/>
      <c r="M21" s="91"/>
      <c r="N21" s="136"/>
      <c r="O21" s="136"/>
    </row>
  </sheetData>
  <mergeCells count="11">
    <mergeCell ref="A3:O3"/>
    <mergeCell ref="A4:L4"/>
    <mergeCell ref="D5:F5"/>
    <mergeCell ref="J5:O5"/>
    <mergeCell ref="A21:B21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7"/>
  <sheetViews>
    <sheetView showZeros="0" workbookViewId="0">
      <pane ySplit="1" topLeftCell="A2" activePane="bottomLeft" state="frozen"/>
      <selection/>
      <selection pane="bottomLeft" activeCell="A3" sqref="A3:D3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1"/>
      <c r="B1" s="1"/>
      <c r="C1" s="1"/>
      <c r="D1" s="1"/>
    </row>
    <row r="2" customHeight="1" spans="1:4">
      <c r="D2" s="95" t="s">
        <v>90</v>
      </c>
    </row>
    <row r="3" ht="31.5" customHeight="1" spans="1:4">
      <c r="A3" s="45" t="s">
        <v>91</v>
      </c>
      <c r="B3" s="148"/>
      <c r="C3" s="148"/>
      <c r="D3" s="148"/>
    </row>
    <row r="4" ht="17.25" customHeight="1" spans="1:4">
      <c r="A4" s="5" t="s">
        <v>2</v>
      </c>
      <c r="B4" s="149"/>
      <c r="C4" s="149"/>
      <c r="D4" s="97" t="s">
        <v>3</v>
      </c>
    </row>
    <row r="5" ht="24.65" customHeight="1" spans="1:4">
      <c r="A5" s="11" t="s">
        <v>4</v>
      </c>
      <c r="B5" s="13"/>
      <c r="C5" s="11" t="s">
        <v>5</v>
      </c>
      <c r="D5" s="13"/>
    </row>
    <row r="6" ht="15.65" customHeight="1" spans="1:4">
      <c r="A6" s="16" t="s">
        <v>6</v>
      </c>
      <c r="B6" s="150" t="s">
        <v>7</v>
      </c>
      <c r="C6" s="16" t="s">
        <v>92</v>
      </c>
      <c r="D6" s="150" t="s">
        <v>7</v>
      </c>
    </row>
    <row r="7" ht="14.15" customHeight="1" spans="1:4">
      <c r="A7" s="19"/>
      <c r="B7" s="18"/>
      <c r="C7" s="19"/>
      <c r="D7" s="18"/>
    </row>
    <row r="8" ht="29.15" customHeight="1" spans="1:4">
      <c r="A8" s="151" t="s">
        <v>93</v>
      </c>
      <c r="B8" s="152"/>
      <c r="C8" s="153" t="s">
        <v>94</v>
      </c>
      <c r="D8" s="152"/>
    </row>
    <row r="9" ht="29.15" customHeight="1" spans="1:4">
      <c r="A9" s="154" t="s">
        <v>95</v>
      </c>
      <c r="B9" s="91">
        <v>9615258.79</v>
      </c>
      <c r="C9" s="155" t="s">
        <v>96</v>
      </c>
      <c r="D9" s="91">
        <v>1816184.61</v>
      </c>
    </row>
    <row r="10" ht="29.15" customHeight="1" spans="1:4">
      <c r="A10" s="154" t="s">
        <v>97</v>
      </c>
      <c r="B10" s="91"/>
      <c r="C10" s="155" t="s">
        <v>98</v>
      </c>
      <c r="D10" s="91">
        <v>7039531.13</v>
      </c>
    </row>
    <row r="11" ht="29.15" customHeight="1" spans="1:4">
      <c r="A11" s="154" t="s">
        <v>99</v>
      </c>
      <c r="B11" s="91"/>
      <c r="C11" s="155" t="s">
        <v>100</v>
      </c>
      <c r="D11" s="136">
        <v>759543.05</v>
      </c>
    </row>
    <row r="12" ht="29.15" customHeight="1" spans="1:4">
      <c r="A12" s="156" t="s">
        <v>101</v>
      </c>
      <c r="B12" s="157"/>
      <c r="C12" s="158"/>
      <c r="D12" s="157"/>
    </row>
    <row r="13" ht="29.15" customHeight="1" spans="1:4">
      <c r="A13" s="154" t="s">
        <v>95</v>
      </c>
      <c r="B13" s="136"/>
      <c r="C13" s="158"/>
      <c r="D13" s="157"/>
    </row>
    <row r="14" ht="29.15" customHeight="1" spans="1:4">
      <c r="A14" s="159" t="s">
        <v>97</v>
      </c>
      <c r="B14" s="136"/>
      <c r="C14" s="158"/>
      <c r="D14" s="157"/>
    </row>
    <row r="15" ht="29.15" customHeight="1" spans="1:4">
      <c r="A15" s="159" t="s">
        <v>99</v>
      </c>
      <c r="B15" s="157"/>
      <c r="C15" s="158"/>
      <c r="D15" s="157"/>
    </row>
    <row r="16" ht="29.15" customHeight="1" spans="1:4">
      <c r="A16" s="160"/>
      <c r="B16" s="157"/>
      <c r="C16" s="161" t="s">
        <v>102</v>
      </c>
      <c r="D16" s="157"/>
    </row>
    <row r="17" ht="29.15" customHeight="1" spans="1:4">
      <c r="A17" s="160" t="s">
        <v>103</v>
      </c>
      <c r="B17" s="157">
        <f>B9</f>
        <v>9615258.79</v>
      </c>
      <c r="C17" s="158" t="s">
        <v>30</v>
      </c>
      <c r="D17" s="157">
        <f>D9+D10+D11</f>
        <v>9615258.79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1"/>
  <sheetViews>
    <sheetView showZeros="0" workbookViewId="0">
      <pane ySplit="1" topLeftCell="A2" activePane="bottomLeft" state="frozen"/>
      <selection/>
      <selection pane="bottomLeft" activeCell="A3" sqref="A3:G3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1:7">
      <c r="D2" s="117"/>
      <c r="F2" s="54"/>
      <c r="G2" s="54" t="s">
        <v>104</v>
      </c>
    </row>
    <row r="3" ht="39" customHeight="1" spans="1:7">
      <c r="A3" s="4" t="s">
        <v>105</v>
      </c>
      <c r="B3" s="4"/>
      <c r="C3" s="4"/>
      <c r="D3" s="4"/>
      <c r="E3" s="4"/>
      <c r="F3" s="4"/>
      <c r="G3" s="4"/>
    </row>
    <row r="4" ht="18" customHeight="1" spans="1:7">
      <c r="A4" s="5" t="s">
        <v>2</v>
      </c>
      <c r="F4" s="107"/>
      <c r="G4" s="107" t="s">
        <v>3</v>
      </c>
    </row>
    <row r="5" ht="20.25" customHeight="1" spans="1:7">
      <c r="A5" s="138" t="s">
        <v>106</v>
      </c>
      <c r="B5" s="139"/>
      <c r="C5" s="140" t="s">
        <v>35</v>
      </c>
      <c r="D5" s="12" t="s">
        <v>61</v>
      </c>
      <c r="E5" s="12"/>
      <c r="F5" s="13"/>
      <c r="G5" s="140" t="s">
        <v>62</v>
      </c>
    </row>
    <row r="6" ht="20.25" customHeight="1" spans="1:7">
      <c r="A6" s="141" t="s">
        <v>52</v>
      </c>
      <c r="B6" s="142" t="s">
        <v>53</v>
      </c>
      <c r="C6" s="98"/>
      <c r="D6" s="98" t="s">
        <v>37</v>
      </c>
      <c r="E6" s="98" t="s">
        <v>107</v>
      </c>
      <c r="F6" s="98" t="s">
        <v>108</v>
      </c>
      <c r="G6" s="98"/>
    </row>
    <row r="7" ht="13.5" customHeight="1" spans="1:7">
      <c r="A7" s="143" t="s">
        <v>109</v>
      </c>
      <c r="B7" s="143" t="s">
        <v>110</v>
      </c>
      <c r="C7" s="143" t="s">
        <v>111</v>
      </c>
      <c r="D7" s="62"/>
      <c r="E7" s="143" t="s">
        <v>112</v>
      </c>
      <c r="F7" s="143" t="s">
        <v>113</v>
      </c>
      <c r="G7" s="143" t="s">
        <v>114</v>
      </c>
    </row>
    <row r="8" ht="13.5" customHeight="1" spans="1:7">
      <c r="A8" s="144" t="s">
        <v>63</v>
      </c>
      <c r="B8" s="144" t="s">
        <v>64</v>
      </c>
      <c r="C8" s="143" t="s">
        <v>115</v>
      </c>
      <c r="D8" s="62">
        <v>963444.06</v>
      </c>
      <c r="E8" s="143" t="s">
        <v>115</v>
      </c>
      <c r="F8" s="143"/>
      <c r="G8" s="143"/>
    </row>
    <row r="9" ht="13.5" customHeight="1" spans="1:7">
      <c r="A9" s="144" t="s">
        <v>65</v>
      </c>
      <c r="B9" s="144" t="s">
        <v>66</v>
      </c>
      <c r="C9" s="143" t="s">
        <v>115</v>
      </c>
      <c r="D9" s="62">
        <v>963444.06</v>
      </c>
      <c r="E9" s="143" t="s">
        <v>115</v>
      </c>
      <c r="F9" s="143"/>
      <c r="G9" s="143"/>
    </row>
    <row r="10" ht="13.5" customHeight="1" spans="1:7">
      <c r="A10" s="144" t="s">
        <v>67</v>
      </c>
      <c r="B10" s="144" t="s">
        <v>68</v>
      </c>
      <c r="C10" s="143" t="s">
        <v>115</v>
      </c>
      <c r="D10" s="62">
        <v>963444.06</v>
      </c>
      <c r="E10" s="143" t="s">
        <v>115</v>
      </c>
      <c r="F10" s="143"/>
      <c r="G10" s="143"/>
    </row>
    <row r="11" ht="13.5" customHeight="1" spans="1:7">
      <c r="A11" s="144" t="s">
        <v>69</v>
      </c>
      <c r="B11" s="144" t="s">
        <v>70</v>
      </c>
      <c r="C11" s="143" t="s">
        <v>116</v>
      </c>
      <c r="D11" s="62">
        <f>D12+D14</f>
        <v>7892271.68</v>
      </c>
      <c r="E11" s="62">
        <f>E12+E14</f>
        <v>7727571.68</v>
      </c>
      <c r="F11" s="143" t="s">
        <v>117</v>
      </c>
      <c r="G11" s="143"/>
    </row>
    <row r="12" ht="13.5" customHeight="1" spans="1:7">
      <c r="A12" s="144" t="s">
        <v>71</v>
      </c>
      <c r="B12" s="144" t="s">
        <v>72</v>
      </c>
      <c r="C12" s="143" t="s">
        <v>118</v>
      </c>
      <c r="D12" s="62">
        <v>7080853.27</v>
      </c>
      <c r="E12" s="143" t="s">
        <v>119</v>
      </c>
      <c r="F12" s="143" t="s">
        <v>117</v>
      </c>
      <c r="G12" s="143"/>
    </row>
    <row r="13" ht="13.5" customHeight="1" spans="1:7">
      <c r="A13" s="144" t="s">
        <v>73</v>
      </c>
      <c r="B13" s="144" t="s">
        <v>74</v>
      </c>
      <c r="C13" s="143" t="s">
        <v>118</v>
      </c>
      <c r="D13" s="62">
        <v>7080853.27</v>
      </c>
      <c r="E13" s="143" t="s">
        <v>119</v>
      </c>
      <c r="F13" s="143" t="s">
        <v>117</v>
      </c>
      <c r="G13" s="143"/>
    </row>
    <row r="14" ht="13.5" customHeight="1" spans="1:7">
      <c r="A14" s="144" t="s">
        <v>75</v>
      </c>
      <c r="B14" s="144" t="s">
        <v>76</v>
      </c>
      <c r="C14" s="143" t="s">
        <v>120</v>
      </c>
      <c r="D14" s="62">
        <v>811418.41</v>
      </c>
      <c r="E14" s="62">
        <v>811418.41</v>
      </c>
      <c r="F14" s="143"/>
      <c r="G14" s="143"/>
    </row>
    <row r="15" ht="13.5" customHeight="1" spans="1:7">
      <c r="A15" s="144" t="s">
        <v>77</v>
      </c>
      <c r="B15" s="144" t="s">
        <v>78</v>
      </c>
      <c r="C15" s="143" t="s">
        <v>121</v>
      </c>
      <c r="D15" s="62">
        <v>442737.18</v>
      </c>
      <c r="E15" s="62">
        <v>442737.18</v>
      </c>
      <c r="F15" s="143"/>
      <c r="G15" s="143"/>
    </row>
    <row r="16" ht="13.5" customHeight="1" spans="1:7">
      <c r="A16" s="144" t="s">
        <v>79</v>
      </c>
      <c r="B16" s="144" t="s">
        <v>80</v>
      </c>
      <c r="C16" s="143" t="s">
        <v>122</v>
      </c>
      <c r="D16" s="62">
        <v>343114.18</v>
      </c>
      <c r="E16" s="62">
        <v>343114.18</v>
      </c>
      <c r="F16" s="143"/>
      <c r="G16" s="143"/>
    </row>
    <row r="17" ht="13.5" customHeight="1" spans="1:7">
      <c r="A17" s="144" t="s">
        <v>81</v>
      </c>
      <c r="B17" s="144" t="s">
        <v>82</v>
      </c>
      <c r="C17" s="143" t="s">
        <v>123</v>
      </c>
      <c r="D17" s="62">
        <v>25567.05</v>
      </c>
      <c r="E17" s="62">
        <v>25567.05</v>
      </c>
      <c r="F17" s="143"/>
      <c r="G17" s="143"/>
    </row>
    <row r="18" ht="13.5" customHeight="1" spans="1:7">
      <c r="A18" s="144" t="s">
        <v>83</v>
      </c>
      <c r="B18" s="144" t="s">
        <v>84</v>
      </c>
      <c r="C18" s="143" t="s">
        <v>124</v>
      </c>
      <c r="D18" s="62" t="s">
        <v>124</v>
      </c>
      <c r="E18" s="62" t="s">
        <v>124</v>
      </c>
      <c r="F18" s="143"/>
      <c r="G18" s="143"/>
    </row>
    <row r="19" ht="13.5" customHeight="1" spans="1:7">
      <c r="A19" s="144" t="s">
        <v>85</v>
      </c>
      <c r="B19" s="144" t="s">
        <v>86</v>
      </c>
      <c r="C19" s="143" t="s">
        <v>124</v>
      </c>
      <c r="D19" s="62" t="s">
        <v>124</v>
      </c>
      <c r="E19" s="62" t="s">
        <v>124</v>
      </c>
      <c r="F19" s="143"/>
      <c r="G19" s="143"/>
    </row>
    <row r="20" ht="18" customHeight="1" spans="1:7">
      <c r="A20" s="144" t="s">
        <v>87</v>
      </c>
      <c r="B20" s="144" t="s">
        <v>88</v>
      </c>
      <c r="C20" s="145">
        <v>759543.05</v>
      </c>
      <c r="D20" s="145">
        <v>759543.05</v>
      </c>
      <c r="E20" s="145">
        <v>759543.05</v>
      </c>
      <c r="F20" s="23"/>
      <c r="G20" s="23"/>
    </row>
    <row r="21" ht="18" customHeight="1" spans="1:7">
      <c r="A21" s="146" t="s">
        <v>89</v>
      </c>
      <c r="B21" s="147" t="s">
        <v>89</v>
      </c>
      <c r="C21" s="145">
        <f>C8+C11+C18</f>
        <v>9615258.79</v>
      </c>
      <c r="D21" s="145">
        <f>D8+D11+D18</f>
        <v>9615258.79</v>
      </c>
      <c r="E21" s="145">
        <f>E8+E11+E18</f>
        <v>9450558.79</v>
      </c>
      <c r="F21" s="23">
        <v>164700</v>
      </c>
      <c r="G21" s="23"/>
    </row>
  </sheetData>
  <mergeCells count="7">
    <mergeCell ref="A3:G3"/>
    <mergeCell ref="A4:E4"/>
    <mergeCell ref="A5:B5"/>
    <mergeCell ref="D5:F5"/>
    <mergeCell ref="A21:B21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B15" sqref="B15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31"/>
      <c r="B2" s="131"/>
      <c r="C2" s="63"/>
      <c r="F2" s="132" t="s">
        <v>125</v>
      </c>
    </row>
    <row r="3" ht="25.5" customHeight="1" spans="1:6">
      <c r="A3" s="133" t="s">
        <v>126</v>
      </c>
      <c r="B3" s="133"/>
      <c r="C3" s="133"/>
      <c r="D3" s="133"/>
      <c r="E3" s="133"/>
      <c r="F3" s="133"/>
    </row>
    <row r="4" ht="15.75" customHeight="1" spans="1:6">
      <c r="A4" s="5" t="s">
        <v>2</v>
      </c>
      <c r="B4" s="131"/>
      <c r="C4" s="63"/>
      <c r="F4" s="132" t="s">
        <v>127</v>
      </c>
    </row>
    <row r="5" ht="19.5" customHeight="1" spans="1:6">
      <c r="A5" s="10" t="s">
        <v>128</v>
      </c>
      <c r="B5" s="16" t="s">
        <v>129</v>
      </c>
      <c r="C5" s="11" t="s">
        <v>130</v>
      </c>
      <c r="D5" s="12"/>
      <c r="E5" s="13"/>
      <c r="F5" s="16" t="s">
        <v>131</v>
      </c>
    </row>
    <row r="6" ht="19.5" customHeight="1" spans="1:6">
      <c r="A6" s="18"/>
      <c r="B6" s="19"/>
      <c r="C6" s="62" t="s">
        <v>37</v>
      </c>
      <c r="D6" s="62" t="s">
        <v>132</v>
      </c>
      <c r="E6" s="62" t="s">
        <v>133</v>
      </c>
      <c r="F6" s="19"/>
    </row>
    <row r="7" ht="18.75" customHeight="1" spans="1:6">
      <c r="A7" s="134">
        <v>1</v>
      </c>
      <c r="B7" s="134">
        <v>2</v>
      </c>
      <c r="C7" s="135">
        <v>3</v>
      </c>
      <c r="D7" s="134">
        <v>4</v>
      </c>
      <c r="E7" s="134">
        <v>5</v>
      </c>
      <c r="F7" s="134">
        <v>6</v>
      </c>
    </row>
    <row r="8" ht="18.75" customHeight="1" spans="1:6">
      <c r="A8" s="136">
        <v>18500</v>
      </c>
      <c r="B8" s="136"/>
      <c r="C8" s="137">
        <v>18500</v>
      </c>
      <c r="D8" s="136"/>
      <c r="E8" s="136">
        <v>13500</v>
      </c>
      <c r="F8" s="136">
        <v>5000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8"/>
  <sheetViews>
    <sheetView showZeros="0" workbookViewId="0">
      <pane ySplit="1" topLeftCell="A2" activePane="bottomLeft" state="frozen"/>
      <selection/>
      <selection pane="bottomLeft" activeCell="A3" sqref="A3:W3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D2" s="2"/>
      <c r="E2" s="2"/>
      <c r="F2" s="2"/>
      <c r="G2" s="2"/>
      <c r="U2" s="117"/>
      <c r="W2" s="54" t="s">
        <v>134</v>
      </c>
    </row>
    <row r="3" ht="27.75" customHeight="1" spans="1:23">
      <c r="A3" s="27" t="s">
        <v>135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3.5" customHeight="1" spans="1:23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17"/>
      <c r="W4" s="107" t="s">
        <v>127</v>
      </c>
    </row>
    <row r="5" ht="21.75" customHeight="1" spans="1:23">
      <c r="A5" s="9" t="s">
        <v>136</v>
      </c>
      <c r="B5" s="9" t="s">
        <v>137</v>
      </c>
      <c r="C5" s="9" t="s">
        <v>138</v>
      </c>
      <c r="D5" s="10" t="s">
        <v>139</v>
      </c>
      <c r="E5" s="10" t="s">
        <v>140</v>
      </c>
      <c r="F5" s="10" t="s">
        <v>141</v>
      </c>
      <c r="G5" s="10" t="s">
        <v>142</v>
      </c>
      <c r="H5" s="62" t="s">
        <v>143</v>
      </c>
      <c r="I5" s="62"/>
      <c r="J5" s="62"/>
      <c r="K5" s="62"/>
      <c r="L5" s="119"/>
      <c r="M5" s="119"/>
      <c r="N5" s="119"/>
      <c r="O5" s="119"/>
      <c r="P5" s="119"/>
      <c r="Q5" s="47"/>
      <c r="R5" s="62"/>
      <c r="S5" s="62"/>
      <c r="T5" s="62"/>
      <c r="U5" s="62"/>
      <c r="V5" s="62"/>
      <c r="W5" s="62"/>
    </row>
    <row r="6" ht="21.75" customHeight="1" spans="1:23">
      <c r="A6" s="14"/>
      <c r="B6" s="14"/>
      <c r="C6" s="14"/>
      <c r="D6" s="15"/>
      <c r="E6" s="15"/>
      <c r="F6" s="15"/>
      <c r="G6" s="15"/>
      <c r="H6" s="62" t="s">
        <v>35</v>
      </c>
      <c r="I6" s="47" t="s">
        <v>38</v>
      </c>
      <c r="J6" s="47"/>
      <c r="K6" s="47"/>
      <c r="L6" s="119"/>
      <c r="M6" s="119"/>
      <c r="N6" s="119" t="s">
        <v>144</v>
      </c>
      <c r="O6" s="119"/>
      <c r="P6" s="119"/>
      <c r="Q6" s="47" t="s">
        <v>41</v>
      </c>
      <c r="R6" s="62" t="s">
        <v>55</v>
      </c>
      <c r="S6" s="47"/>
      <c r="T6" s="47"/>
      <c r="U6" s="47"/>
      <c r="V6" s="47"/>
      <c r="W6" s="47"/>
    </row>
    <row r="7" ht="15" customHeight="1" spans="1:23">
      <c r="A7" s="17"/>
      <c r="B7" s="17"/>
      <c r="C7" s="17"/>
      <c r="D7" s="18"/>
      <c r="E7" s="18"/>
      <c r="F7" s="18"/>
      <c r="G7" s="18"/>
      <c r="H7" s="62"/>
      <c r="I7" s="47" t="s">
        <v>145</v>
      </c>
      <c r="J7" s="47" t="s">
        <v>146</v>
      </c>
      <c r="K7" s="47" t="s">
        <v>147</v>
      </c>
      <c r="L7" s="126" t="s">
        <v>148</v>
      </c>
      <c r="M7" s="126" t="s">
        <v>149</v>
      </c>
      <c r="N7" s="126" t="s">
        <v>38</v>
      </c>
      <c r="O7" s="126" t="s">
        <v>39</v>
      </c>
      <c r="P7" s="126" t="s">
        <v>40</v>
      </c>
      <c r="Q7" s="47"/>
      <c r="R7" s="47" t="s">
        <v>37</v>
      </c>
      <c r="S7" s="47" t="s">
        <v>48</v>
      </c>
      <c r="T7" s="47" t="s">
        <v>150</v>
      </c>
      <c r="U7" s="47" t="s">
        <v>44</v>
      </c>
      <c r="V7" s="47" t="s">
        <v>45</v>
      </c>
      <c r="W7" s="47" t="s">
        <v>46</v>
      </c>
    </row>
    <row r="8" ht="27.75" customHeight="1" spans="1:23">
      <c r="A8" s="17"/>
      <c r="B8" s="17"/>
      <c r="C8" s="17"/>
      <c r="D8" s="18"/>
      <c r="E8" s="18"/>
      <c r="F8" s="18"/>
      <c r="G8" s="18"/>
      <c r="H8" s="62"/>
      <c r="I8" s="47"/>
      <c r="J8" s="47"/>
      <c r="K8" s="47"/>
      <c r="L8" s="126"/>
      <c r="M8" s="126"/>
      <c r="N8" s="126"/>
      <c r="O8" s="126"/>
      <c r="P8" s="126"/>
      <c r="Q8" s="47"/>
      <c r="R8" s="47"/>
      <c r="S8" s="47"/>
      <c r="T8" s="47"/>
      <c r="U8" s="47"/>
      <c r="V8" s="47"/>
      <c r="W8" s="47"/>
    </row>
    <row r="9" ht="15" customHeight="1" spans="1:23">
      <c r="A9" s="127">
        <v>1</v>
      </c>
      <c r="B9" s="127">
        <v>2</v>
      </c>
      <c r="C9" s="127">
        <v>3</v>
      </c>
      <c r="D9" s="127">
        <v>4</v>
      </c>
      <c r="E9" s="127">
        <v>5</v>
      </c>
      <c r="F9" s="127">
        <v>6</v>
      </c>
      <c r="G9" s="127">
        <v>7</v>
      </c>
      <c r="H9" s="127">
        <v>8</v>
      </c>
      <c r="I9" s="127">
        <v>9</v>
      </c>
      <c r="J9" s="127">
        <v>10</v>
      </c>
      <c r="K9" s="127">
        <v>11</v>
      </c>
      <c r="L9" s="127">
        <v>12</v>
      </c>
      <c r="M9" s="127">
        <v>13</v>
      </c>
      <c r="N9" s="127">
        <v>14</v>
      </c>
      <c r="O9" s="127">
        <v>15</v>
      </c>
      <c r="P9" s="127">
        <v>16</v>
      </c>
      <c r="Q9" s="127">
        <v>17</v>
      </c>
      <c r="R9" s="127">
        <v>18</v>
      </c>
      <c r="S9" s="127">
        <v>19</v>
      </c>
      <c r="T9" s="127">
        <v>20</v>
      </c>
      <c r="U9" s="127">
        <v>21</v>
      </c>
      <c r="V9" s="127">
        <v>22</v>
      </c>
      <c r="W9" s="127">
        <v>23</v>
      </c>
    </row>
    <row r="10" ht="18.75" customHeight="1" spans="1:23">
      <c r="A10" s="128" t="s">
        <v>49</v>
      </c>
      <c r="B10" s="129" t="s">
        <v>151</v>
      </c>
      <c r="C10" s="128" t="s">
        <v>152</v>
      </c>
      <c r="D10" s="128" t="s">
        <v>73</v>
      </c>
      <c r="E10" s="128" t="s">
        <v>153</v>
      </c>
      <c r="F10" s="128" t="s">
        <v>154</v>
      </c>
      <c r="G10" s="128" t="s">
        <v>155</v>
      </c>
      <c r="H10" s="23">
        <v>1420356</v>
      </c>
      <c r="I10" s="23">
        <v>1420356</v>
      </c>
      <c r="J10" s="23"/>
      <c r="K10" s="23"/>
      <c r="L10" s="23">
        <v>1420356</v>
      </c>
      <c r="M10" s="130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18.75" customHeight="1" spans="1:23">
      <c r="A11" s="128" t="s">
        <v>49</v>
      </c>
      <c r="B11" s="129" t="s">
        <v>151</v>
      </c>
      <c r="C11" s="128" t="s">
        <v>152</v>
      </c>
      <c r="D11" s="128" t="s">
        <v>73</v>
      </c>
      <c r="E11" s="128" t="s">
        <v>153</v>
      </c>
      <c r="F11" s="128" t="s">
        <v>156</v>
      </c>
      <c r="G11" s="128" t="s">
        <v>157</v>
      </c>
      <c r="H11" s="23">
        <v>1856042.4</v>
      </c>
      <c r="I11" s="23">
        <v>1856042.4</v>
      </c>
      <c r="J11" s="23"/>
      <c r="K11" s="23"/>
      <c r="L11" s="23">
        <v>1856042.4</v>
      </c>
      <c r="M11" s="130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18.75" customHeight="1" spans="1:23">
      <c r="A12" s="128" t="s">
        <v>49</v>
      </c>
      <c r="B12" s="129" t="s">
        <v>151</v>
      </c>
      <c r="C12" s="128" t="s">
        <v>152</v>
      </c>
      <c r="D12" s="128" t="s">
        <v>73</v>
      </c>
      <c r="E12" s="128" t="s">
        <v>153</v>
      </c>
      <c r="F12" s="128" t="s">
        <v>158</v>
      </c>
      <c r="G12" s="128" t="s">
        <v>159</v>
      </c>
      <c r="H12" s="23">
        <v>2141167</v>
      </c>
      <c r="I12" s="23">
        <v>2141167</v>
      </c>
      <c r="J12" s="23"/>
      <c r="K12" s="23"/>
      <c r="L12" s="23">
        <v>2141167</v>
      </c>
      <c r="M12" s="130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18.75" customHeight="1" spans="1:23">
      <c r="A13" s="128" t="s">
        <v>49</v>
      </c>
      <c r="B13" s="129" t="s">
        <v>160</v>
      </c>
      <c r="C13" s="128" t="s">
        <v>161</v>
      </c>
      <c r="D13" s="128" t="s">
        <v>162</v>
      </c>
      <c r="E13" s="128" t="s">
        <v>163</v>
      </c>
      <c r="F13" s="128" t="s">
        <v>164</v>
      </c>
      <c r="G13" s="128" t="s">
        <v>165</v>
      </c>
      <c r="H13" s="23">
        <v>963444.06</v>
      </c>
      <c r="I13" s="23">
        <v>963444.06</v>
      </c>
      <c r="J13" s="23"/>
      <c r="K13" s="23"/>
      <c r="L13" s="23">
        <v>963444.06</v>
      </c>
      <c r="M13" s="130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18.75" customHeight="1" spans="1:23">
      <c r="A14" s="128" t="s">
        <v>49</v>
      </c>
      <c r="B14" s="129" t="s">
        <v>160</v>
      </c>
      <c r="C14" s="128" t="s">
        <v>161</v>
      </c>
      <c r="D14" s="128" t="s">
        <v>166</v>
      </c>
      <c r="E14" s="128" t="s">
        <v>167</v>
      </c>
      <c r="F14" s="128" t="s">
        <v>168</v>
      </c>
      <c r="G14" s="128" t="s">
        <v>169</v>
      </c>
      <c r="H14" s="23">
        <v>442737.18</v>
      </c>
      <c r="I14" s="23">
        <v>442737.18</v>
      </c>
      <c r="J14" s="23"/>
      <c r="K14" s="23"/>
      <c r="L14" s="23">
        <v>442737.18</v>
      </c>
      <c r="M14" s="130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18.75" customHeight="1" spans="1:23">
      <c r="A15" s="128" t="s">
        <v>49</v>
      </c>
      <c r="B15" s="129" t="s">
        <v>160</v>
      </c>
      <c r="C15" s="128" t="s">
        <v>161</v>
      </c>
      <c r="D15" s="128" t="s">
        <v>170</v>
      </c>
      <c r="E15" s="128" t="s">
        <v>171</v>
      </c>
      <c r="F15" s="128" t="s">
        <v>172</v>
      </c>
      <c r="G15" s="128" t="s">
        <v>173</v>
      </c>
      <c r="H15" s="23">
        <v>106987.68</v>
      </c>
      <c r="I15" s="23">
        <v>106987.68</v>
      </c>
      <c r="J15" s="23"/>
      <c r="K15" s="23"/>
      <c r="L15" s="23">
        <v>106987.68</v>
      </c>
      <c r="M15" s="130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18.75" customHeight="1" spans="1:23">
      <c r="A16" s="128" t="s">
        <v>49</v>
      </c>
      <c r="B16" s="129" t="s">
        <v>160</v>
      </c>
      <c r="C16" s="128" t="s">
        <v>161</v>
      </c>
      <c r="D16" s="128" t="s">
        <v>79</v>
      </c>
      <c r="E16" s="128" t="s">
        <v>171</v>
      </c>
      <c r="F16" s="128" t="s">
        <v>172</v>
      </c>
      <c r="G16" s="128" t="s">
        <v>173</v>
      </c>
      <c r="H16" s="23">
        <v>236126.5</v>
      </c>
      <c r="I16" s="23">
        <v>236126.5</v>
      </c>
      <c r="J16" s="23"/>
      <c r="K16" s="23"/>
      <c r="L16" s="23">
        <v>236126.5</v>
      </c>
      <c r="M16" s="130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18.75" customHeight="1" spans="1:23">
      <c r="A17" s="128" t="s">
        <v>49</v>
      </c>
      <c r="B17" s="129" t="s">
        <v>160</v>
      </c>
      <c r="C17" s="128" t="s">
        <v>161</v>
      </c>
      <c r="D17" s="128" t="s">
        <v>174</v>
      </c>
      <c r="E17" s="128" t="s">
        <v>175</v>
      </c>
      <c r="F17" s="128" t="s">
        <v>176</v>
      </c>
      <c r="G17" s="128" t="s">
        <v>177</v>
      </c>
      <c r="H17" s="23">
        <v>41322.14</v>
      </c>
      <c r="I17" s="23">
        <v>41322.14</v>
      </c>
      <c r="J17" s="23"/>
      <c r="K17" s="23"/>
      <c r="L17" s="23">
        <v>41322.14</v>
      </c>
      <c r="M17" s="130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ht="18.75" customHeight="1" spans="1:23">
      <c r="A18" s="128" t="s">
        <v>49</v>
      </c>
      <c r="B18" s="129" t="s">
        <v>160</v>
      </c>
      <c r="C18" s="128" t="s">
        <v>161</v>
      </c>
      <c r="D18" s="128" t="s">
        <v>178</v>
      </c>
      <c r="E18" s="128" t="s">
        <v>179</v>
      </c>
      <c r="F18" s="128" t="s">
        <v>176</v>
      </c>
      <c r="G18" s="128" t="s">
        <v>177</v>
      </c>
      <c r="H18" s="23">
        <v>12043.05</v>
      </c>
      <c r="I18" s="23">
        <v>12043.05</v>
      </c>
      <c r="J18" s="23"/>
      <c r="K18" s="23"/>
      <c r="L18" s="23">
        <v>12043.05</v>
      </c>
      <c r="M18" s="130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18.75" customHeight="1" spans="1:23">
      <c r="A19" s="128" t="s">
        <v>49</v>
      </c>
      <c r="B19" s="129" t="s">
        <v>160</v>
      </c>
      <c r="C19" s="128" t="s">
        <v>161</v>
      </c>
      <c r="D19" s="128" t="s">
        <v>178</v>
      </c>
      <c r="E19" s="128" t="s">
        <v>179</v>
      </c>
      <c r="F19" s="128" t="s">
        <v>176</v>
      </c>
      <c r="G19" s="128" t="s">
        <v>177</v>
      </c>
      <c r="H19" s="23">
        <v>4692</v>
      </c>
      <c r="I19" s="23">
        <v>4692</v>
      </c>
      <c r="J19" s="23"/>
      <c r="K19" s="23"/>
      <c r="L19" s="23">
        <v>4692</v>
      </c>
      <c r="M19" s="130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18.75" customHeight="1" spans="1:23">
      <c r="A20" s="128" t="s">
        <v>49</v>
      </c>
      <c r="B20" s="129" t="s">
        <v>160</v>
      </c>
      <c r="C20" s="128" t="s">
        <v>161</v>
      </c>
      <c r="D20" s="128" t="s">
        <v>178</v>
      </c>
      <c r="E20" s="128" t="s">
        <v>179</v>
      </c>
      <c r="F20" s="128" t="s">
        <v>176</v>
      </c>
      <c r="G20" s="128" t="s">
        <v>177</v>
      </c>
      <c r="H20" s="23">
        <v>8832</v>
      </c>
      <c r="I20" s="23">
        <v>8832</v>
      </c>
      <c r="J20" s="23"/>
      <c r="K20" s="23"/>
      <c r="L20" s="23">
        <v>8832</v>
      </c>
      <c r="M20" s="130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18.75" customHeight="1" spans="1:23">
      <c r="A21" s="128" t="s">
        <v>49</v>
      </c>
      <c r="B21" s="129" t="s">
        <v>180</v>
      </c>
      <c r="C21" s="128" t="s">
        <v>181</v>
      </c>
      <c r="D21" s="128" t="s">
        <v>87</v>
      </c>
      <c r="E21" s="128" t="s">
        <v>181</v>
      </c>
      <c r="F21" s="128" t="s">
        <v>182</v>
      </c>
      <c r="G21" s="128" t="s">
        <v>181</v>
      </c>
      <c r="H21" s="23">
        <v>759543.05</v>
      </c>
      <c r="I21" s="23">
        <v>759543.05</v>
      </c>
      <c r="J21" s="23"/>
      <c r="K21" s="23"/>
      <c r="L21" s="23">
        <v>759543.05</v>
      </c>
      <c r="M21" s="130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ht="18.75" customHeight="1" spans="1:23">
      <c r="A22" s="128" t="s">
        <v>49</v>
      </c>
      <c r="B22" s="129" t="s">
        <v>183</v>
      </c>
      <c r="C22" s="128" t="s">
        <v>184</v>
      </c>
      <c r="D22" s="128" t="s">
        <v>73</v>
      </c>
      <c r="E22" s="128" t="s">
        <v>153</v>
      </c>
      <c r="F22" s="128" t="s">
        <v>185</v>
      </c>
      <c r="G22" s="128" t="s">
        <v>184</v>
      </c>
      <c r="H22" s="23">
        <v>13500</v>
      </c>
      <c r="I22" s="23">
        <v>13500</v>
      </c>
      <c r="J22" s="23"/>
      <c r="K22" s="23"/>
      <c r="L22" s="23">
        <v>13500</v>
      </c>
      <c r="M22" s="130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ht="18.75" customHeight="1" spans="1:23">
      <c r="A23" s="128" t="s">
        <v>49</v>
      </c>
      <c r="B23" s="129" t="s">
        <v>186</v>
      </c>
      <c r="C23" s="128" t="s">
        <v>187</v>
      </c>
      <c r="D23" s="128" t="s">
        <v>73</v>
      </c>
      <c r="E23" s="128" t="s">
        <v>153</v>
      </c>
      <c r="F23" s="128" t="s">
        <v>188</v>
      </c>
      <c r="G23" s="128" t="s">
        <v>187</v>
      </c>
      <c r="H23" s="23">
        <v>98605.73</v>
      </c>
      <c r="I23" s="23">
        <v>98605.73</v>
      </c>
      <c r="J23" s="23"/>
      <c r="K23" s="23"/>
      <c r="L23" s="23">
        <v>98605.73</v>
      </c>
      <c r="M23" s="130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ht="18.75" customHeight="1" spans="1:23">
      <c r="A24" s="128" t="s">
        <v>49</v>
      </c>
      <c r="B24" s="129" t="s">
        <v>189</v>
      </c>
      <c r="C24" s="128" t="s">
        <v>190</v>
      </c>
      <c r="D24" s="128" t="s">
        <v>73</v>
      </c>
      <c r="E24" s="128" t="s">
        <v>153</v>
      </c>
      <c r="F24" s="128" t="s">
        <v>191</v>
      </c>
      <c r="G24" s="128" t="s">
        <v>192</v>
      </c>
      <c r="H24" s="23">
        <v>6367.5</v>
      </c>
      <c r="I24" s="23">
        <v>6367.5</v>
      </c>
      <c r="J24" s="23"/>
      <c r="K24" s="23"/>
      <c r="L24" s="23">
        <v>6367.5</v>
      </c>
      <c r="M24" s="130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ht="18.75" customHeight="1" spans="1:23">
      <c r="A25" s="128" t="s">
        <v>49</v>
      </c>
      <c r="B25" s="129" t="s">
        <v>189</v>
      </c>
      <c r="C25" s="128" t="s">
        <v>190</v>
      </c>
      <c r="D25" s="128" t="s">
        <v>73</v>
      </c>
      <c r="E25" s="128" t="s">
        <v>153</v>
      </c>
      <c r="F25" s="128" t="s">
        <v>193</v>
      </c>
      <c r="G25" s="128" t="s">
        <v>194</v>
      </c>
      <c r="H25" s="23">
        <v>1968</v>
      </c>
      <c r="I25" s="23">
        <v>1968</v>
      </c>
      <c r="J25" s="23"/>
      <c r="K25" s="23"/>
      <c r="L25" s="23">
        <v>1968</v>
      </c>
      <c r="M25" s="130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ht="18.75" customHeight="1" spans="1:23">
      <c r="A26" s="128" t="s">
        <v>49</v>
      </c>
      <c r="B26" s="129" t="s">
        <v>189</v>
      </c>
      <c r="C26" s="128" t="s">
        <v>190</v>
      </c>
      <c r="D26" s="128" t="s">
        <v>73</v>
      </c>
      <c r="E26" s="128" t="s">
        <v>153</v>
      </c>
      <c r="F26" s="128" t="s">
        <v>195</v>
      </c>
      <c r="G26" s="128" t="s">
        <v>196</v>
      </c>
      <c r="H26" s="23">
        <v>5000</v>
      </c>
      <c r="I26" s="23">
        <v>5000</v>
      </c>
      <c r="J26" s="23"/>
      <c r="K26" s="23"/>
      <c r="L26" s="23">
        <v>5000</v>
      </c>
      <c r="M26" s="130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ht="18.75" customHeight="1" spans="1:23">
      <c r="A27" s="128" t="s">
        <v>49</v>
      </c>
      <c r="B27" s="129" t="s">
        <v>189</v>
      </c>
      <c r="C27" s="128" t="s">
        <v>190</v>
      </c>
      <c r="D27" s="128" t="s">
        <v>73</v>
      </c>
      <c r="E27" s="128" t="s">
        <v>153</v>
      </c>
      <c r="F27" s="128" t="s">
        <v>197</v>
      </c>
      <c r="G27" s="128" t="s">
        <v>198</v>
      </c>
      <c r="H27" s="23">
        <v>30000</v>
      </c>
      <c r="I27" s="23">
        <v>30000</v>
      </c>
      <c r="J27" s="23"/>
      <c r="K27" s="23"/>
      <c r="L27" s="23">
        <v>30000</v>
      </c>
      <c r="M27" s="130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ht="18.75" customHeight="1" spans="1:23">
      <c r="A28" s="128" t="s">
        <v>49</v>
      </c>
      <c r="B28" s="129" t="s">
        <v>189</v>
      </c>
      <c r="C28" s="128" t="s">
        <v>190</v>
      </c>
      <c r="D28" s="128" t="s">
        <v>73</v>
      </c>
      <c r="E28" s="128" t="s">
        <v>153</v>
      </c>
      <c r="F28" s="128" t="s">
        <v>199</v>
      </c>
      <c r="G28" s="128" t="s">
        <v>200</v>
      </c>
      <c r="H28" s="23">
        <v>20000</v>
      </c>
      <c r="I28" s="23">
        <v>20000</v>
      </c>
      <c r="J28" s="23"/>
      <c r="K28" s="23"/>
      <c r="L28" s="23">
        <v>20000</v>
      </c>
      <c r="M28" s="130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ht="18.75" customHeight="1" spans="1:23">
      <c r="A29" s="128" t="s">
        <v>49</v>
      </c>
      <c r="B29" s="129" t="s">
        <v>189</v>
      </c>
      <c r="C29" s="128" t="s">
        <v>190</v>
      </c>
      <c r="D29" s="128" t="s">
        <v>73</v>
      </c>
      <c r="E29" s="128" t="s">
        <v>153</v>
      </c>
      <c r="F29" s="128" t="s">
        <v>201</v>
      </c>
      <c r="G29" s="128" t="s">
        <v>202</v>
      </c>
      <c r="H29" s="23">
        <v>58864.5</v>
      </c>
      <c r="I29" s="23">
        <v>58864.5</v>
      </c>
      <c r="J29" s="23"/>
      <c r="K29" s="23"/>
      <c r="L29" s="23">
        <v>58864.5</v>
      </c>
      <c r="M29" s="130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ht="18.75" customHeight="1" spans="1:23">
      <c r="A30" s="128" t="s">
        <v>49</v>
      </c>
      <c r="B30" s="129" t="s">
        <v>189</v>
      </c>
      <c r="C30" s="128" t="s">
        <v>190</v>
      </c>
      <c r="D30" s="128" t="s">
        <v>73</v>
      </c>
      <c r="E30" s="128" t="s">
        <v>153</v>
      </c>
      <c r="F30" s="128" t="s">
        <v>203</v>
      </c>
      <c r="G30" s="128" t="s">
        <v>204</v>
      </c>
      <c r="H30" s="23">
        <v>20000</v>
      </c>
      <c r="I30" s="23">
        <v>20000</v>
      </c>
      <c r="J30" s="23"/>
      <c r="K30" s="23"/>
      <c r="L30" s="23">
        <v>20000</v>
      </c>
      <c r="M30" s="130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ht="18.75" customHeight="1" spans="1:23">
      <c r="A31" s="128" t="s">
        <v>49</v>
      </c>
      <c r="B31" s="129" t="s">
        <v>189</v>
      </c>
      <c r="C31" s="128" t="s">
        <v>190</v>
      </c>
      <c r="D31" s="128" t="s">
        <v>73</v>
      </c>
      <c r="E31" s="128" t="s">
        <v>153</v>
      </c>
      <c r="F31" s="128" t="s">
        <v>205</v>
      </c>
      <c r="G31" s="128" t="s">
        <v>206</v>
      </c>
      <c r="H31" s="23">
        <v>4000</v>
      </c>
      <c r="I31" s="23">
        <v>4000</v>
      </c>
      <c r="J31" s="23"/>
      <c r="K31" s="23"/>
      <c r="L31" s="23">
        <v>4000</v>
      </c>
      <c r="M31" s="130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ht="18.75" customHeight="1" spans="1:23">
      <c r="A32" s="128" t="s">
        <v>49</v>
      </c>
      <c r="B32" s="129" t="s">
        <v>189</v>
      </c>
      <c r="C32" s="128" t="s">
        <v>190</v>
      </c>
      <c r="D32" s="128" t="s">
        <v>73</v>
      </c>
      <c r="E32" s="128" t="s">
        <v>153</v>
      </c>
      <c r="F32" s="128" t="s">
        <v>207</v>
      </c>
      <c r="G32" s="128" t="s">
        <v>208</v>
      </c>
      <c r="H32" s="23">
        <v>10500</v>
      </c>
      <c r="I32" s="23">
        <v>10500</v>
      </c>
      <c r="J32" s="23"/>
      <c r="K32" s="23"/>
      <c r="L32" s="23">
        <v>10500</v>
      </c>
      <c r="M32" s="130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ht="18.75" customHeight="1" spans="1:23">
      <c r="A33" s="128" t="s">
        <v>49</v>
      </c>
      <c r="B33" s="129" t="s">
        <v>189</v>
      </c>
      <c r="C33" s="128" t="s">
        <v>190</v>
      </c>
      <c r="D33" s="128" t="s">
        <v>73</v>
      </c>
      <c r="E33" s="128" t="s">
        <v>153</v>
      </c>
      <c r="F33" s="128" t="s">
        <v>209</v>
      </c>
      <c r="G33" s="128" t="s">
        <v>204</v>
      </c>
      <c r="H33" s="23">
        <v>4200</v>
      </c>
      <c r="I33" s="23">
        <v>4200</v>
      </c>
      <c r="J33" s="23"/>
      <c r="K33" s="23"/>
      <c r="L33" s="23">
        <v>4200</v>
      </c>
      <c r="M33" s="130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ht="18.75" customHeight="1" spans="1:23">
      <c r="A34" s="128" t="s">
        <v>49</v>
      </c>
      <c r="B34" s="129" t="s">
        <v>210</v>
      </c>
      <c r="C34" s="128" t="s">
        <v>131</v>
      </c>
      <c r="D34" s="128" t="s">
        <v>73</v>
      </c>
      <c r="E34" s="128" t="s">
        <v>153</v>
      </c>
      <c r="F34" s="128" t="s">
        <v>211</v>
      </c>
      <c r="G34" s="128" t="s">
        <v>131</v>
      </c>
      <c r="H34" s="23">
        <v>5000</v>
      </c>
      <c r="I34" s="23">
        <v>5000</v>
      </c>
      <c r="J34" s="23"/>
      <c r="K34" s="23"/>
      <c r="L34" s="23">
        <v>5000</v>
      </c>
      <c r="M34" s="130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ht="18.75" customHeight="1" spans="1:23">
      <c r="A35" s="128" t="s">
        <v>49</v>
      </c>
      <c r="B35" s="129" t="s">
        <v>212</v>
      </c>
      <c r="C35" s="128" t="s">
        <v>213</v>
      </c>
      <c r="D35" s="128" t="s">
        <v>73</v>
      </c>
      <c r="E35" s="128" t="s">
        <v>153</v>
      </c>
      <c r="F35" s="128" t="s">
        <v>214</v>
      </c>
      <c r="G35" s="128" t="s">
        <v>159</v>
      </c>
      <c r="H35" s="23">
        <v>308000</v>
      </c>
      <c r="I35" s="23">
        <v>308000</v>
      </c>
      <c r="J35" s="23"/>
      <c r="K35" s="23"/>
      <c r="L35" s="23">
        <v>308000</v>
      </c>
      <c r="M35" s="130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ht="18.75" customHeight="1" spans="1:23">
      <c r="A36" s="128" t="s">
        <v>49</v>
      </c>
      <c r="B36" s="129" t="s">
        <v>212</v>
      </c>
      <c r="C36" s="128" t="s">
        <v>213</v>
      </c>
      <c r="D36" s="128" t="s">
        <v>73</v>
      </c>
      <c r="E36" s="128" t="s">
        <v>153</v>
      </c>
      <c r="F36" s="128" t="s">
        <v>158</v>
      </c>
      <c r="G36" s="128" t="s">
        <v>159</v>
      </c>
      <c r="H36" s="23">
        <v>987960</v>
      </c>
      <c r="I36" s="23">
        <v>987960</v>
      </c>
      <c r="J36" s="23"/>
      <c r="K36" s="23"/>
      <c r="L36" s="23">
        <v>987960</v>
      </c>
      <c r="M36" s="130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ht="18.75" customHeight="1" spans="1:23">
      <c r="A37" s="128" t="s">
        <v>49</v>
      </c>
      <c r="B37" s="129" t="s">
        <v>215</v>
      </c>
      <c r="C37" s="128" t="s">
        <v>216</v>
      </c>
      <c r="D37" s="128" t="s">
        <v>73</v>
      </c>
      <c r="E37" s="128" t="s">
        <v>153</v>
      </c>
      <c r="F37" s="128" t="s">
        <v>209</v>
      </c>
      <c r="G37" s="128" t="s">
        <v>204</v>
      </c>
      <c r="H37" s="23">
        <v>48000</v>
      </c>
      <c r="I37" s="23">
        <v>48000</v>
      </c>
      <c r="J37" s="23"/>
      <c r="K37" s="23"/>
      <c r="L37" s="23">
        <v>48000</v>
      </c>
      <c r="M37" s="130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ht="18.75" customHeight="1" spans="1:23">
      <c r="A38" s="32" t="s">
        <v>89</v>
      </c>
      <c r="B38" s="33"/>
      <c r="C38" s="33"/>
      <c r="D38" s="33"/>
      <c r="E38" s="33"/>
      <c r="F38" s="33"/>
      <c r="G38" s="34"/>
      <c r="H38" s="23">
        <f>SUM(H10:H37)</f>
        <v>9615258.79</v>
      </c>
      <c r="I38" s="23">
        <f>SUM(I10:I37)</f>
        <v>9615258.79</v>
      </c>
      <c r="J38" s="23"/>
      <c r="K38" s="23"/>
      <c r="L38" s="23">
        <f>SUM(L10:L37)</f>
        <v>9615258.79</v>
      </c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</sheetData>
  <mergeCells count="30">
    <mergeCell ref="A3:W3"/>
    <mergeCell ref="A4:G4"/>
    <mergeCell ref="H5:W5"/>
    <mergeCell ref="I6:M6"/>
    <mergeCell ref="N6:P6"/>
    <mergeCell ref="R6:W6"/>
    <mergeCell ref="A38:G38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pane ySplit="1" topLeftCell="A2" activePane="bottomLeft" state="frozen"/>
      <selection/>
      <selection pane="bottomLeft" activeCell="A3" sqref="A3:W3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E2" s="2"/>
      <c r="F2" s="2"/>
      <c r="G2" s="2"/>
      <c r="H2" s="2"/>
      <c r="U2" s="117"/>
      <c r="W2" s="54" t="s">
        <v>217</v>
      </c>
    </row>
    <row r="3" ht="27.75" customHeight="1" spans="1:23">
      <c r="A3" s="27" t="s">
        <v>218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3.5" customHeight="1" spans="1:23">
      <c r="A4" s="5" t="s">
        <v>2</v>
      </c>
      <c r="B4" s="118" t="str">
        <f t="shared" ref="A4:B4" si="0">"单位名称："&amp;"绩效评价中心"</f>
        <v>单位名称：绩效评价中心</v>
      </c>
      <c r="C4" s="118"/>
      <c r="D4" s="118"/>
      <c r="E4" s="118"/>
      <c r="F4" s="118"/>
      <c r="G4" s="118"/>
      <c r="H4" s="118"/>
      <c r="I4" s="118"/>
      <c r="J4" s="7"/>
      <c r="K4" s="7"/>
      <c r="L4" s="7"/>
      <c r="M4" s="7"/>
      <c r="N4" s="7"/>
      <c r="O4" s="7"/>
      <c r="P4" s="7"/>
      <c r="Q4" s="7"/>
      <c r="U4" s="117"/>
      <c r="W4" s="107" t="s">
        <v>127</v>
      </c>
    </row>
    <row r="5" ht="21.75" customHeight="1" spans="1:23">
      <c r="A5" s="9" t="s">
        <v>219</v>
      </c>
      <c r="B5" s="9" t="s">
        <v>137</v>
      </c>
      <c r="C5" s="9" t="s">
        <v>138</v>
      </c>
      <c r="D5" s="9" t="s">
        <v>220</v>
      </c>
      <c r="E5" s="10" t="s">
        <v>139</v>
      </c>
      <c r="F5" s="10" t="s">
        <v>140</v>
      </c>
      <c r="G5" s="10" t="s">
        <v>141</v>
      </c>
      <c r="H5" s="10" t="s">
        <v>142</v>
      </c>
      <c r="I5" s="62" t="s">
        <v>35</v>
      </c>
      <c r="J5" s="62" t="s">
        <v>221</v>
      </c>
      <c r="K5" s="62"/>
      <c r="L5" s="62"/>
      <c r="M5" s="62"/>
      <c r="N5" s="119" t="s">
        <v>144</v>
      </c>
      <c r="O5" s="119"/>
      <c r="P5" s="119"/>
      <c r="Q5" s="10" t="s">
        <v>41</v>
      </c>
      <c r="R5" s="11" t="s">
        <v>55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2"/>
      <c r="J6" s="47" t="s">
        <v>38</v>
      </c>
      <c r="K6" s="47"/>
      <c r="L6" s="47" t="s">
        <v>39</v>
      </c>
      <c r="M6" s="47" t="s">
        <v>40</v>
      </c>
      <c r="N6" s="120" t="s">
        <v>38</v>
      </c>
      <c r="O6" s="120" t="s">
        <v>39</v>
      </c>
      <c r="P6" s="120" t="s">
        <v>40</v>
      </c>
      <c r="Q6" s="15"/>
      <c r="R6" s="10" t="s">
        <v>37</v>
      </c>
      <c r="S6" s="10" t="s">
        <v>48</v>
      </c>
      <c r="T6" s="10" t="s">
        <v>150</v>
      </c>
      <c r="U6" s="10" t="s">
        <v>44</v>
      </c>
      <c r="V6" s="10" t="s">
        <v>45</v>
      </c>
      <c r="W6" s="10" t="s">
        <v>46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62"/>
      <c r="J7" s="47" t="s">
        <v>37</v>
      </c>
      <c r="K7" s="47" t="s">
        <v>222</v>
      </c>
      <c r="L7" s="47"/>
      <c r="M7" s="47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ht="32.9" customHeight="1" spans="1:23">
      <c r="A9" s="121" t="s">
        <v>223</v>
      </c>
      <c r="B9" s="121"/>
      <c r="C9" s="121"/>
      <c r="D9" s="122"/>
      <c r="E9" s="122"/>
      <c r="F9" s="122"/>
      <c r="G9" s="122"/>
      <c r="H9" s="122"/>
      <c r="I9" s="123">
        <v>300000</v>
      </c>
      <c r="J9" s="124"/>
      <c r="K9" s="124"/>
      <c r="L9" s="124"/>
      <c r="M9" s="124"/>
      <c r="N9" s="124"/>
      <c r="O9" s="124"/>
      <c r="P9" s="124"/>
      <c r="Q9" s="124"/>
      <c r="R9" s="124">
        <v>300000</v>
      </c>
      <c r="S9" s="124">
        <v>300000</v>
      </c>
      <c r="T9" s="124"/>
      <c r="U9" s="91"/>
      <c r="V9" s="124"/>
      <c r="W9" s="124"/>
    </row>
    <row r="10" ht="32.9" customHeight="1" spans="1:23">
      <c r="A10" s="122" t="s">
        <v>224</v>
      </c>
      <c r="B10" s="122" t="s">
        <v>225</v>
      </c>
      <c r="C10" s="125" t="s">
        <v>223</v>
      </c>
      <c r="D10" s="122" t="s">
        <v>49</v>
      </c>
      <c r="E10" s="122" t="s">
        <v>73</v>
      </c>
      <c r="F10" s="122" t="s">
        <v>153</v>
      </c>
      <c r="G10" s="122">
        <v>30299</v>
      </c>
      <c r="H10" s="122" t="s">
        <v>202</v>
      </c>
      <c r="I10" s="123">
        <v>300000</v>
      </c>
      <c r="J10" s="124"/>
      <c r="K10" s="124"/>
      <c r="L10" s="124"/>
      <c r="M10" s="124"/>
      <c r="N10" s="124"/>
      <c r="O10" s="124"/>
      <c r="P10" s="124"/>
      <c r="Q10" s="124"/>
      <c r="R10" s="124">
        <v>300000</v>
      </c>
      <c r="S10" s="124">
        <v>300000</v>
      </c>
      <c r="T10" s="124"/>
      <c r="U10" s="91"/>
      <c r="V10" s="124"/>
      <c r="W10" s="124"/>
    </row>
    <row r="11" ht="18.75" customHeight="1" spans="1:23">
      <c r="A11" s="32" t="s">
        <v>89</v>
      </c>
      <c r="B11" s="33"/>
      <c r="C11" s="33"/>
      <c r="D11" s="33"/>
      <c r="E11" s="33"/>
      <c r="F11" s="33"/>
      <c r="G11" s="33"/>
      <c r="H11" s="34"/>
      <c r="I11" s="124">
        <v>300000</v>
      </c>
      <c r="J11" s="124"/>
      <c r="K11" s="124"/>
      <c r="L11" s="124"/>
      <c r="M11" s="124"/>
      <c r="N11" s="124"/>
      <c r="O11" s="124"/>
      <c r="P11" s="124"/>
      <c r="Q11" s="124"/>
      <c r="R11" s="124">
        <v>300000</v>
      </c>
      <c r="S11" s="124">
        <v>300000</v>
      </c>
      <c r="T11" s="124"/>
      <c r="U11" s="91"/>
      <c r="V11" s="124"/>
      <c r="W11" s="124"/>
    </row>
  </sheetData>
  <mergeCells count="29">
    <mergeCell ref="A3:W3"/>
    <mergeCell ref="A4:I4"/>
    <mergeCell ref="J5:M5"/>
    <mergeCell ref="N5:P5"/>
    <mergeCell ref="R5:W5"/>
    <mergeCell ref="J6:K6"/>
    <mergeCell ref="A9:C9"/>
    <mergeCell ref="A11:H11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4"/>
  <sheetViews>
    <sheetView showZeros="0" workbookViewId="0">
      <pane ySplit="1" topLeftCell="A2" activePane="bottomLeft" state="frozen"/>
      <selection/>
      <selection pane="bottomLeft" activeCell="A3" sqref="A3:J3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30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J2" s="44" t="s">
        <v>226</v>
      </c>
    </row>
    <row r="3" ht="28.5" customHeight="1" spans="1:10">
      <c r="A3" s="45" t="s">
        <v>227</v>
      </c>
      <c r="B3" s="27"/>
      <c r="C3" s="27"/>
      <c r="D3" s="27"/>
      <c r="E3" s="27"/>
      <c r="F3" s="46"/>
      <c r="G3" s="27"/>
      <c r="H3" s="46"/>
      <c r="I3" s="46"/>
      <c r="J3" s="27"/>
    </row>
    <row r="4" ht="15" customHeight="1" spans="1:10">
      <c r="A4" s="5" t="s">
        <v>2</v>
      </c>
    </row>
    <row r="5" ht="14.25" customHeight="1" spans="1:10">
      <c r="A5" s="47" t="s">
        <v>228</v>
      </c>
      <c r="B5" s="47" t="s">
        <v>229</v>
      </c>
      <c r="C5" s="47" t="s">
        <v>230</v>
      </c>
      <c r="D5" s="47" t="s">
        <v>231</v>
      </c>
      <c r="E5" s="47" t="s">
        <v>232</v>
      </c>
      <c r="F5" s="48" t="s">
        <v>233</v>
      </c>
      <c r="G5" s="47" t="s">
        <v>234</v>
      </c>
      <c r="H5" s="48" t="s">
        <v>235</v>
      </c>
      <c r="I5" s="48" t="s">
        <v>236</v>
      </c>
      <c r="J5" s="47" t="s">
        <v>237</v>
      </c>
    </row>
    <row r="6" ht="14.25" customHeight="1" spans="1:10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8">
        <v>6</v>
      </c>
      <c r="G6" s="47">
        <v>7</v>
      </c>
      <c r="H6" s="48">
        <v>8</v>
      </c>
      <c r="I6" s="48">
        <v>9</v>
      </c>
      <c r="J6" s="47">
        <v>10</v>
      </c>
    </row>
    <row r="7" ht="15" customHeight="1" spans="1:10">
      <c r="A7" s="110" t="s">
        <v>49</v>
      </c>
      <c r="B7" s="111"/>
      <c r="C7" s="111"/>
      <c r="D7" s="111"/>
      <c r="E7" s="111"/>
      <c r="F7" s="110"/>
      <c r="G7" s="111"/>
      <c r="H7" s="110"/>
      <c r="I7" s="111"/>
      <c r="J7" s="111"/>
    </row>
    <row r="8" ht="15" customHeight="1" spans="1:10">
      <c r="A8" s="110" t="str">
        <f>"   "&amp;"医疗收入专项资金"</f>
        <v>   医疗收入专项资金</v>
      </c>
      <c r="B8" s="112" t="s">
        <v>238</v>
      </c>
      <c r="C8" s="113"/>
      <c r="D8" s="114"/>
      <c r="E8" s="114"/>
      <c r="F8" s="114"/>
      <c r="G8" s="115"/>
      <c r="H8" s="114"/>
      <c r="I8" s="115"/>
      <c r="J8" s="115"/>
    </row>
    <row r="9" ht="15" customHeight="1" spans="1:10">
      <c r="A9" s="110"/>
      <c r="B9" s="112"/>
      <c r="C9" s="113" t="s">
        <v>239</v>
      </c>
      <c r="D9" s="114" t="s">
        <v>240</v>
      </c>
      <c r="E9" s="114" t="s">
        <v>223</v>
      </c>
      <c r="F9" s="114" t="s">
        <v>241</v>
      </c>
      <c r="G9" s="115" t="s">
        <v>242</v>
      </c>
      <c r="H9" s="114" t="s">
        <v>243</v>
      </c>
      <c r="I9" s="115" t="s">
        <v>244</v>
      </c>
      <c r="J9" s="115" t="s">
        <v>245</v>
      </c>
    </row>
    <row r="10" ht="15" customHeight="1" spans="1:10">
      <c r="A10" s="116"/>
      <c r="B10" s="116"/>
      <c r="C10" s="116" t="s">
        <v>239</v>
      </c>
      <c r="D10" s="114" t="s">
        <v>246</v>
      </c>
      <c r="E10" s="114" t="s">
        <v>223</v>
      </c>
      <c r="F10" s="114" t="s">
        <v>241</v>
      </c>
      <c r="G10" s="115" t="s">
        <v>242</v>
      </c>
      <c r="H10" s="114" t="s">
        <v>243</v>
      </c>
      <c r="I10" s="115" t="s">
        <v>244</v>
      </c>
      <c r="J10" s="115" t="s">
        <v>247</v>
      </c>
    </row>
    <row r="11" ht="15" customHeight="1" spans="1:10">
      <c r="A11" s="116"/>
      <c r="B11" s="116"/>
      <c r="C11" s="116" t="s">
        <v>239</v>
      </c>
      <c r="D11" s="114" t="s">
        <v>248</v>
      </c>
      <c r="E11" s="114" t="s">
        <v>249</v>
      </c>
      <c r="F11" s="114" t="s">
        <v>241</v>
      </c>
      <c r="G11" s="115" t="s">
        <v>242</v>
      </c>
      <c r="H11" s="114" t="s">
        <v>243</v>
      </c>
      <c r="I11" s="115" t="s">
        <v>244</v>
      </c>
      <c r="J11" s="115" t="s">
        <v>250</v>
      </c>
    </row>
    <row r="12" ht="15" customHeight="1" spans="1:10">
      <c r="A12" s="116"/>
      <c r="B12" s="116"/>
      <c r="C12" s="116" t="s">
        <v>251</v>
      </c>
      <c r="D12" s="114" t="s">
        <v>252</v>
      </c>
      <c r="E12" s="114" t="s">
        <v>249</v>
      </c>
      <c r="F12" s="114" t="s">
        <v>241</v>
      </c>
      <c r="G12" s="115" t="s">
        <v>242</v>
      </c>
      <c r="H12" s="114" t="s">
        <v>243</v>
      </c>
      <c r="I12" s="115" t="s">
        <v>244</v>
      </c>
      <c r="J12" s="115" t="s">
        <v>245</v>
      </c>
    </row>
    <row r="13" ht="15" customHeight="1" spans="1:10">
      <c r="A13" s="116"/>
      <c r="B13" s="116"/>
      <c r="C13" s="116" t="s">
        <v>253</v>
      </c>
      <c r="D13" s="114" t="s">
        <v>254</v>
      </c>
      <c r="E13" s="114" t="s">
        <v>249</v>
      </c>
      <c r="F13" s="114" t="s">
        <v>241</v>
      </c>
      <c r="G13" s="115" t="s">
        <v>242</v>
      </c>
      <c r="H13" s="114" t="s">
        <v>243</v>
      </c>
      <c r="I13" s="115" t="s">
        <v>244</v>
      </c>
      <c r="J13" s="115" t="s">
        <v>255</v>
      </c>
    </row>
    <row r="14" ht="33.75" customHeight="1" spans="1:10">
      <c r="A14" s="49"/>
      <c r="B14" s="53"/>
      <c r="C14" s="53"/>
      <c r="D14" s="53"/>
      <c r="E14" s="49"/>
      <c r="F14" s="53"/>
      <c r="G14" s="49"/>
      <c r="H14" s="53"/>
      <c r="I14" s="53"/>
      <c r="J14" s="49"/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哼哼唧唧</cp:lastModifiedBy>
  <dcterms:created xsi:type="dcterms:W3CDTF">2025-01-21T02:50:00Z</dcterms:created>
  <dcterms:modified xsi:type="dcterms:W3CDTF">2026-03-11T07:07:01Z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9A2865A7F560489B86E705F9F3E12B94_13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