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12" activeTab="16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<sst xmlns="http://schemas.openxmlformats.org/spreadsheetml/2006/main" count="915" uniqueCount="401">
  <si>
    <t>预算01-1表</t>
  </si>
  <si>
    <t>2026年部门财务收支预算总表</t>
  </si>
  <si>
    <t>单位:元</t>
  </si>
  <si>
    <t>收        入</t>
  </si>
  <si>
    <t>支        出</t>
  </si>
  <si>
    <t>项      目</t>
  </si>
  <si>
    <t>2026年预算数</t>
  </si>
  <si>
    <t>项目（按功能分类）</t>
  </si>
  <si>
    <t>一、一般公共预算拨款收入</t>
  </si>
  <si>
    <t>一、一般公共服务支出</t>
  </si>
  <si>
    <t>二、政府性基金预算拨款收入</t>
  </si>
  <si>
    <t>二、外交支出</t>
  </si>
  <si>
    <t>三、国有资本经营预算拨款收入</t>
  </si>
  <si>
    <t>三、国防支出</t>
  </si>
  <si>
    <t>四、财政专户管理资金收入</t>
  </si>
  <si>
    <t>四、公共安全支出</t>
  </si>
  <si>
    <t>五、单位资金收入</t>
  </si>
  <si>
    <t>五、教育支出</t>
  </si>
  <si>
    <t xml:space="preserve"> 1、事业收入</t>
  </si>
  <si>
    <t>六、科学技术支出</t>
  </si>
  <si>
    <t xml:space="preserve"> 2、事业单位经营收入</t>
  </si>
  <si>
    <t>七、文化旅游体育与传媒支出</t>
  </si>
  <si>
    <t xml:space="preserve"> 3、上级补助收入</t>
  </si>
  <si>
    <t>八、社会保障和就业支出</t>
  </si>
  <si>
    <t xml:space="preserve"> 4、附属单位上缴收入</t>
  </si>
  <si>
    <t>九、卫生健康支出</t>
  </si>
  <si>
    <t xml:space="preserve"> 5、其他收入</t>
  </si>
  <si>
    <t>十、节能环保支出</t>
  </si>
  <si>
    <t>十一、城乡社区支出</t>
  </si>
  <si>
    <t>十二、农林水支出</t>
  </si>
  <si>
    <t>十三、交通运输支出</t>
  </si>
  <si>
    <t>十四、资源勘探工业信息等支出</t>
  </si>
  <si>
    <t>十五、商业服务业等支出</t>
  </si>
  <si>
    <t>十六、金融支出</t>
  </si>
  <si>
    <t>十七、援助其他地区支出</t>
  </si>
  <si>
    <t>十八、自然资源海洋气象等支出</t>
  </si>
  <si>
    <t>十九、住房保障支出</t>
  </si>
  <si>
    <t>二十、粮油物资储备支出</t>
  </si>
  <si>
    <t>二十一、国有资本经营预算支出</t>
  </si>
  <si>
    <t>二十二、灾害防治及应急管理支出</t>
  </si>
  <si>
    <t>二十三、预备费</t>
  </si>
  <si>
    <t>二十四、其他支出</t>
  </si>
  <si>
    <t>二十五、债务还本支出</t>
  </si>
  <si>
    <t>二十六、债务付息支出</t>
  </si>
  <si>
    <t>二十七、债务发行费用支出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</si>
  <si>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</si>
  <si>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</si>
  <si>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</si>
  <si>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</si>
  <si>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</si>
  <si>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</si>
  <si>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</si>
  <si>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出 总 计</t>
  </si>
  <si>
    <t>预算01-2表</t>
  </si>
  <si>
    <t>2026年部门收入预算表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</si>
  <si>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</si>
  <si>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</si>
  <si>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</si>
  <si>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</si>
  <si>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</si>
  <si>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</si>
  <si>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</si>
  <si>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</si>
  <si>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</si>
  <si>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</si>
  <si>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</si>
  <si>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</si>
  <si>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</si>
  <si>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</si>
  <si>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</si>
  <si>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</si>
  <si>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129001</t>
  </si>
  <si>
    <t>德钦县文化和旅游局</t>
  </si>
  <si>
    <t>预算01-3表</t>
  </si>
  <si>
    <t>2026年部门支出预算表</t>
  </si>
  <si>
    <t>科目编码</t>
  </si>
  <si>
    <t>科目名称</t>
  </si>
  <si>
    <t>基本支出</t>
  </si>
  <si>
    <t>项目支出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</si>
  <si>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</si>
  <si>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</si>
  <si>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</si>
  <si>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</si>
  <si>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</si>
  <si>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</si>
  <si>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</si>
  <si>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207</t>
  </si>
  <si>
    <t>文化旅游体育与传媒支出</t>
  </si>
  <si>
    <t>20701</t>
  </si>
  <si>
    <t>2070101</t>
  </si>
  <si>
    <t>208</t>
  </si>
  <si>
    <t>社会保障和就业支出</t>
  </si>
  <si>
    <t>20805</t>
  </si>
  <si>
    <t>2080505</t>
  </si>
  <si>
    <t>2080506</t>
  </si>
  <si>
    <t>210</t>
  </si>
  <si>
    <t>卫生健康支出</t>
  </si>
  <si>
    <t>21011</t>
  </si>
  <si>
    <t>2101101</t>
  </si>
  <si>
    <t>2101102</t>
  </si>
  <si>
    <t>2101103</t>
  </si>
  <si>
    <t>2101199</t>
  </si>
  <si>
    <t>221</t>
  </si>
  <si>
    <t>住房保障支出</t>
  </si>
  <si>
    <t>22102</t>
  </si>
  <si>
    <t>2210201</t>
  </si>
  <si>
    <t>合  计</t>
  </si>
  <si>
    <t>预算02-1表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</si>
  <si>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</si>
  <si>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</si>
  <si>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</si>
  <si>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</si>
  <si>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</si>
  <si>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</si>
  <si>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</si>
  <si>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</si>
  <si>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</si>
  <si>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</si>
  <si>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</si>
  <si>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</si>
  <si>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</si>
  <si>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</si>
  <si>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</si>
  <si>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</si>
  <si>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</si>
  <si>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</si>
  <si>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</si>
  <si>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</si>
  <si>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</si>
  <si>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</si>
  <si>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</si>
  <si>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</si>
  <si>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</si>
  <si>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</si>
  <si>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</si>
  <si>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</si>
  <si>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</si>
  <si>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</si>
  <si>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</si>
  <si>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</si>
  <si>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</si>
  <si>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</si>
  <si>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</si>
  <si>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二、年终结转结余</t>
  </si>
  <si>
    <t>收 入 总 计</t>
  </si>
  <si>
    <t>预算02-2表</t>
  </si>
  <si>
    <t>2026年一般公共预算支出预算表（按功能科目分类）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</si>
  <si>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</si>
  <si>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</si>
  <si>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</si>
  <si>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</si>
  <si>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</si>
  <si>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</si>
  <si>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5</t>
  </si>
  <si>
    <t>6</t>
  </si>
  <si>
    <t>7</t>
  </si>
  <si>
    <t>文化和旅游</t>
  </si>
  <si>
    <t>行政运行</t>
  </si>
  <si>
    <t>行政事业单位养老支出</t>
  </si>
  <si>
    <t>机关事业单位基本养老保险缴费支出</t>
  </si>
  <si>
    <t>行政事业单位医疗</t>
  </si>
  <si>
    <t>行政单位医疗</t>
  </si>
  <si>
    <t>公务员医疗补助</t>
  </si>
  <si>
    <t>其他行政事业单位医疗支出</t>
  </si>
  <si>
    <t>住房改革支出</t>
  </si>
  <si>
    <t>住房公积金</t>
  </si>
  <si>
    <t>预算03表</t>
  </si>
  <si>
    <t>2026年一般公共预算“三公”经费支出预算表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</si>
  <si>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</si>
  <si>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</si>
  <si>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</si>
  <si>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</si>
  <si>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</si>
  <si>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</si>
  <si>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</si>
  <si>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</si>
  <si>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</si>
  <si>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</si>
  <si>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</si>
  <si>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</si>
  <si>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</si>
  <si>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</si>
  <si>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</si>
  <si>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</si>
  <si>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</si>
  <si>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</si>
  <si>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</si>
  <si>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</si>
  <si>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</si>
  <si>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</si>
  <si>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</si>
  <si>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</si>
  <si>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</si>
  <si>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533422210000000018071</t>
  </si>
  <si>
    <t>行政人员工资支出</t>
  </si>
  <si>
    <t>30101</t>
  </si>
  <si>
    <t>基本工资</t>
  </si>
  <si>
    <t>30102</t>
  </si>
  <si>
    <t>津贴补贴</t>
  </si>
  <si>
    <t>533422231100001428543</t>
  </si>
  <si>
    <t>公务员基础绩效奖</t>
  </si>
  <si>
    <t>30103</t>
  </si>
  <si>
    <t>奖金</t>
  </si>
  <si>
    <t>533422210000000018072</t>
  </si>
  <si>
    <t>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</si>
  <si>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</si>
  <si>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</si>
  <si>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</si>
  <si>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</si>
  <si>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</si>
  <si>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</si>
  <si>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</si>
  <si>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</si>
  <si>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533422210000000018073</t>
  </si>
  <si>
    <t>30113</t>
  </si>
  <si>
    <t>533422210000000018079</t>
  </si>
  <si>
    <t>一般公用经费</t>
  </si>
  <si>
    <t>30201</t>
  </si>
  <si>
    <t>办公费</t>
  </si>
  <si>
    <t>30211</t>
  </si>
  <si>
    <t>差旅费</t>
  </si>
  <si>
    <t>30299</t>
  </si>
  <si>
    <t>其他商品和服务支出</t>
  </si>
  <si>
    <t>533422241100002241430</t>
  </si>
  <si>
    <t>体检费</t>
  </si>
  <si>
    <t>533422210000000018078</t>
  </si>
  <si>
    <t>工会经费</t>
  </si>
  <si>
    <t>30228</t>
  </si>
  <si>
    <t>533422210000000018075</t>
  </si>
  <si>
    <t>公务用车运行维护费</t>
  </si>
  <si>
    <t>30231</t>
  </si>
  <si>
    <t>533422210000000018077</t>
  </si>
  <si>
    <t>行政公务交通补贴</t>
  </si>
  <si>
    <t>30239</t>
  </si>
  <si>
    <t>其他交通费用</t>
  </si>
  <si>
    <t>533422221100000458953</t>
  </si>
  <si>
    <t>公务用车租赁费</t>
  </si>
  <si>
    <t>30305</t>
  </si>
  <si>
    <t>生活补助</t>
  </si>
  <si>
    <t>预算05-1表</t>
  </si>
  <si>
    <t>2026年部门项目支出预算表</t>
  </si>
  <si>
    <t>项目分类</t>
  </si>
  <si>
    <t>项目单位</t>
  </si>
  <si>
    <t>本年拨款</t>
  </si>
  <si>
    <t>其中：本次下达</t>
  </si>
  <si>
    <t>旅游发展资金</t>
  </si>
  <si>
    <t>专项业务类</t>
  </si>
  <si>
    <t>533422251100003580507</t>
  </si>
  <si>
    <t>30226</t>
  </si>
  <si>
    <t>劳务费</t>
  </si>
  <si>
    <t>新建党委补助资金</t>
  </si>
  <si>
    <t>533422261100004918125</t>
  </si>
  <si>
    <t>新党建补助资金</t>
  </si>
  <si>
    <t>30216</t>
  </si>
  <si>
    <t>培训费</t>
  </si>
  <si>
    <t>预算05-2表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</si>
  <si>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</si>
  <si>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</si>
  <si>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</si>
  <si>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</si>
  <si>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</si>
  <si>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</si>
  <si>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</si>
  <si>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</si>
  <si>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</si>
  <si>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</si>
  <si>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</si>
  <si>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临聘人员工资7.20万元
驻村工作经费1.00万元
驻村工作人员生活补助3.80万元
报刊杂志订阅1.50万元</t>
  </si>
  <si>
    <t>产出指标</t>
  </si>
  <si>
    <t>数量指标</t>
  </si>
  <si>
    <t>临聘人员</t>
  </si>
  <si>
    <t>&gt;=</t>
  </si>
  <si>
    <t>1.00</t>
  </si>
  <si>
    <t>人</t>
  </si>
  <si>
    <t>定量指标</t>
  </si>
  <si>
    <t>临聘人员1人</t>
  </si>
  <si>
    <t>驻村工作经费</t>
  </si>
  <si>
    <t>次</t>
  </si>
  <si>
    <t>驻村工作经费1次</t>
  </si>
  <si>
    <t>驻村工作工员生活补助</t>
  </si>
  <si>
    <t>驻村工作工员生活补助2人</t>
  </si>
  <si>
    <t>报刊杂志订阅</t>
  </si>
  <si>
    <t>质量指标</t>
  </si>
  <si>
    <t>活动出勤率</t>
  </si>
  <si>
    <t>100</t>
  </si>
  <si>
    <t>%</t>
  </si>
  <si>
    <t>定性指标</t>
  </si>
  <si>
    <t>活动出勤率100%</t>
  </si>
  <si>
    <t>时效指标</t>
  </si>
  <si>
    <t>各项工作完成</t>
  </si>
  <si>
    <t>2026-12-31</t>
  </si>
  <si>
    <t>年-月-日</t>
  </si>
  <si>
    <t>各项工作完成2026-12-31前</t>
  </si>
  <si>
    <t>效益指标</t>
  </si>
  <si>
    <t>社会效益</t>
  </si>
  <si>
    <t>提高旅游地的经济发展水平</t>
  </si>
  <si>
    <t>提高</t>
  </si>
  <si>
    <t>是/否</t>
  </si>
  <si>
    <t>满意度指标</t>
  </si>
  <si>
    <t>服务对象满意度</t>
  </si>
  <si>
    <t>85</t>
  </si>
  <si>
    <t>服务对象满意度85%</t>
  </si>
  <si>
    <t>成本指标</t>
  </si>
  <si>
    <t>经济成本指标</t>
  </si>
  <si>
    <t>临聘人员工资</t>
  </si>
  <si>
    <t>&lt;=</t>
  </si>
  <si>
    <t>72000</t>
  </si>
  <si>
    <t>元</t>
  </si>
  <si>
    <t>临聘人员工资72000.00元</t>
  </si>
  <si>
    <t>10000</t>
  </si>
  <si>
    <t>驻村工作经费10000.00元</t>
  </si>
  <si>
    <t>驻村工作人员生活补助</t>
  </si>
  <si>
    <t>38000</t>
  </si>
  <si>
    <t>驻村工作人员生活补助38000.00元</t>
  </si>
  <si>
    <t>15000</t>
  </si>
  <si>
    <t>报刊杂志订阅15000.00元</t>
  </si>
  <si>
    <t>实施两新组织，覆盖赋能行动，坚持常态化抓摸排、抓组建、抓巩固，扩大两新组织党的组织有形覆盖和党的工作有效覆盖。
1、旅游服务技能培训2次，4000元；
2、制作宣传册200册，3000元；
3、支部书记补助1人，1年8000元；
4.开展行业党党支部联建1次，3000元；
5.慰问困难党员4次，2000元。</t>
  </si>
  <si>
    <t>旅游服务技能培训</t>
  </si>
  <si>
    <t>旅游服务技能培训2次</t>
  </si>
  <si>
    <t>制作党建宣传册</t>
  </si>
  <si>
    <t>200</t>
  </si>
  <si>
    <t>册</t>
  </si>
  <si>
    <t>制作党建宣传册200册</t>
  </si>
  <si>
    <t>支部书记补助</t>
  </si>
  <si>
    <t>支部书记补助1人</t>
  </si>
  <si>
    <t>开展行业党党支部联建</t>
  </si>
  <si>
    <t>开展行业党党支部联建1次</t>
  </si>
  <si>
    <t>慰问困难党员</t>
  </si>
  <si>
    <t>4</t>
  </si>
  <si>
    <t>慰问困难党员4次</t>
  </si>
  <si>
    <t>2026年12月31日前</t>
  </si>
  <si>
    <t>各项工作完成2026年12月31日前</t>
  </si>
  <si>
    <t>党建优势转化为推动产业发展的生产力</t>
  </si>
  <si>
    <t>优势</t>
  </si>
  <si>
    <t>党建引领示范作用</t>
  </si>
  <si>
    <t>示范</t>
  </si>
  <si>
    <t>4000.00</t>
  </si>
  <si>
    <t>旅游服务技能培训4000.00元</t>
  </si>
  <si>
    <t>3000.00</t>
  </si>
  <si>
    <t>制作党建宣传册3000.00元</t>
  </si>
  <si>
    <t>8000.00</t>
  </si>
  <si>
    <t>支部书记补助1人，8000.00元1年。</t>
  </si>
  <si>
    <t>开展行业党党支部联建3000.00元</t>
  </si>
  <si>
    <t>2000.00</t>
  </si>
  <si>
    <t>慰问困难党员2000.00元</t>
  </si>
  <si>
    <t>预算06表</t>
  </si>
  <si>
    <t>2026年部门政府性基金预算支出预算表</t>
  </si>
  <si>
    <t>政府性基金预算支出预算表</t>
  </si>
  <si>
    <t>单位名称：全部</t>
  </si>
  <si>
    <t>本年政府性基金预算支出</t>
  </si>
  <si>
    <t>本单位无政府性基金预算支出，《政府性基金预算支出预算表》为空表</t>
  </si>
  <si>
    <t>预算07表</t>
  </si>
  <si>
    <t>2026年部门政府采购预算表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</si>
  <si>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</si>
  <si>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</si>
  <si>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</si>
  <si>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</si>
  <si>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</si>
  <si>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</si>
  <si>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</si>
  <si>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</si>
  <si>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</si>
  <si>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公车维修费</t>
  </si>
  <si>
    <t>C23120301 车辆维修和保养服务</t>
  </si>
  <si>
    <t>预算08表</t>
  </si>
  <si>
    <t>2026年部门政府购买服务预算表</t>
  </si>
  <si>
    <t>政府购买服务项目</t>
  </si>
  <si>
    <t>政府购买服务目录</t>
  </si>
  <si>
    <t>本单位无部门政府购买服务预算，《部门政府购买服务预算表》为空表</t>
  </si>
  <si>
    <t>预算09-1表</t>
  </si>
  <si>
    <t>2026年对下转移支付预算表</t>
  </si>
  <si>
    <t>单位名称（项目）</t>
  </si>
  <si>
    <t>政府性基金</t>
  </si>
  <si>
    <t>德钦县</t>
  </si>
  <si>
    <t>本单位无对下转移支付预算，《对下转移支付预算表》为空表</t>
  </si>
  <si>
    <t>预算09-2表</t>
  </si>
  <si>
    <t>2026年对下转移支付绩效目标表</t>
  </si>
  <si>
    <t/>
  </si>
  <si>
    <t>本单位无对下转移支付绩效目标，《对下转移支付绩效目标表》为空表</t>
  </si>
  <si>
    <t>预算10表</t>
  </si>
  <si>
    <t>2026年新增资产配置表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</si>
  <si>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</si>
  <si>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</si>
  <si>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</si>
  <si>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</si>
  <si>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</si>
  <si>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</si>
  <si>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</si>
  <si>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本单位无新增资产配置，《新增资产配置表》为空表</t>
  </si>
  <si>
    <t>预算11表</t>
  </si>
  <si>
    <t>2026年上级补助项目支出预算表</t>
  </si>
  <si>
    <t>上级补助</t>
  </si>
  <si>
    <t>本单位无2026年上级补助项目支出预算表，《2026年上级补助项目支出预算表》为空表</t>
  </si>
  <si>
    <t>预算12表</t>
  </si>
  <si>
    <t>2026年部门项目支出中期规划预算表</t>
  </si>
  <si>
    <t>项目级次</t>
  </si>
  <si>
    <t>2026年</t>
  </si>
  <si>
    <t>2027年</t>
  </si>
  <si>
    <t>2028年</t>
  </si>
  <si>
    <t>311 专项业务类</t>
  </si>
  <si>
    <t>本级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</si>
</sst>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4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22"/>
      <color rgb="FF000000"/>
      <name val="方正小标宋简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color theme="1"/>
      <name val="宋体"/>
      <charset val="134"/>
    </font>
    <font>
      <sz val="9"/>
      <color theme="1"/>
      <name val="宋体"/>
      <charset val="134"/>
    </font>
    <font>
      <b/>
      <sz val="23"/>
      <color theme="1"/>
      <name val="宋体"/>
      <charset val="134"/>
    </font>
    <font>
      <sz val="11"/>
      <color theme="1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22"/>
      <color theme="1"/>
      <name val="方正小标宋简体"/>
      <charset val="134"/>
    </font>
    <font>
      <sz val="18"/>
      <color theme="1"/>
      <name val="Microsoft Sans Serif"/>
      <charset val="134"/>
    </font>
    <font>
      <sz val="12"/>
      <color theme="1"/>
      <name val="宋体"/>
      <charset val="134"/>
    </font>
    <font>
      <sz val="20"/>
      <color rgb="FF000000"/>
      <name val="宋体"/>
      <charset val="134"/>
    </font>
    <font>
      <b/>
      <sz val="10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Arial"/>
      <charset val="134"/>
    </font>
    <font>
      <sz val="28"/>
      <color rgb="FF000000"/>
      <name val="宋体"/>
      <charset val="134"/>
    </font>
    <font>
      <sz val="10"/>
      <color theme="1"/>
      <name val="Microsoft YaHei UI"/>
      <charset val="134"/>
    </font>
    <font>
      <sz val="30"/>
      <color rgb="FF000000"/>
      <name val="宋体"/>
      <charset val="134"/>
    </font>
    <font>
      <sz val="19"/>
      <color rgb="FF000000"/>
      <name val="宋体"/>
      <charset val="134"/>
    </font>
    <font>
      <b/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  <protection locked="0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3" borderId="14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5" applyNumberFormat="0" applyFill="0" applyAlignment="0" applyProtection="0">
      <alignment vertical="center"/>
    </xf>
    <xf numFmtId="0" fontId="31" fillId="0" borderId="16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7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5" borderId="17" applyNumberFormat="0" applyAlignment="0" applyProtection="0">
      <alignment vertical="center"/>
    </xf>
    <xf numFmtId="0" fontId="35" fillId="6" borderId="19" applyNumberFormat="0" applyAlignment="0" applyProtection="0">
      <alignment vertical="center"/>
    </xf>
    <xf numFmtId="0" fontId="36" fillId="0" borderId="20" applyNumberFormat="0" applyFill="0" applyAlignment="0" applyProtection="0">
      <alignment vertical="center"/>
    </xf>
    <xf numFmtId="0" fontId="37" fillId="0" borderId="21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176" fontId="43" fillId="0" borderId="7">
      <alignment horizontal="right" vertical="center"/>
    </xf>
    <xf numFmtId="49" fontId="43" fillId="0" borderId="7">
      <alignment horizontal="left" vertical="center" wrapText="1"/>
    </xf>
    <xf numFmtId="176" fontId="43" fillId="0" borderId="7">
      <alignment horizontal="right" vertical="center"/>
    </xf>
    <xf numFmtId="177" fontId="43" fillId="0" borderId="7">
      <alignment horizontal="right" vertical="center"/>
    </xf>
    <xf numFmtId="178" fontId="43" fillId="0" borderId="7">
      <alignment horizontal="right" vertical="center"/>
    </xf>
    <xf numFmtId="179" fontId="43" fillId="0" borderId="7">
      <alignment horizontal="right" vertical="center"/>
    </xf>
    <xf numFmtId="10" fontId="43" fillId="0" borderId="7">
      <alignment horizontal="right" vertical="center"/>
    </xf>
    <xf numFmtId="180" fontId="43" fillId="0" borderId="7">
      <alignment horizontal="right" vertical="center"/>
    </xf>
  </cellStyleXfs>
  <cellXfs count="250">
    <xf numFmtId="0" fontId="0" fillId="0" borderId="0" xfId="0" applyBorder="1" applyAlignment="1" applyProtection="1">
      <alignment vertical="center"/>
    </xf>
    <xf numFmtId="49" fontId="1" fillId="0" borderId="0" xfId="0" applyNumberFormat="1" applyFont="1" applyAlignment="1" applyProtection="1"/>
    <xf numFmtId="0" fontId="1" fillId="0" borderId="0" xfId="0" applyFont="1" applyAlignment="1" applyProtection="1"/>
    <xf numFmtId="0" fontId="1" fillId="0" borderId="0" xfId="0" applyFont="1" applyAlignment="1">
      <alignment horizontal="right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</xf>
    <xf numFmtId="0" fontId="5" fillId="0" borderId="0" xfId="0" applyFont="1" applyAlignment="1" applyProtection="1"/>
    <xf numFmtId="0" fontId="1" fillId="0" borderId="0" xfId="0" applyFont="1" applyAlignment="1">
      <alignment horizontal="right"/>
      <protection locked="0"/>
    </xf>
    <xf numFmtId="0" fontId="5" fillId="0" borderId="1" xfId="0" applyFont="1" applyBorder="1" applyAlignment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</xf>
    <xf numFmtId="0" fontId="5" fillId="0" borderId="2" xfId="0" applyFont="1" applyBorder="1" applyAlignment="1" applyProtection="1">
      <alignment horizontal="center" vertical="center"/>
    </xf>
    <xf numFmtId="0" fontId="5" fillId="0" borderId="3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5" xfId="0" applyFont="1" applyBorder="1" applyAlignment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</xf>
    <xf numFmtId="0" fontId="6" fillId="0" borderId="7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/>
      <protection locked="0"/>
    </xf>
    <xf numFmtId="0" fontId="7" fillId="0" borderId="7" xfId="0" applyFont="1" applyBorder="1" applyAlignment="1">
      <alignment horizontal="left" vertical="center" wrapText="1"/>
      <protection locked="0"/>
    </xf>
    <xf numFmtId="0" fontId="7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horizontal="right" vertical="center" wrapText="1"/>
      <protection locked="0"/>
    </xf>
    <xf numFmtId="49" fontId="7" fillId="0" borderId="7" xfId="50" applyFont="1">
      <alignment horizontal="left" vertical="center" wrapText="1"/>
    </xf>
    <xf numFmtId="0" fontId="7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>
      <alignment horizontal="left" vertical="center" wrapText="1"/>
      <protection locked="0"/>
    </xf>
    <xf numFmtId="0" fontId="7" fillId="0" borderId="4" xfId="0" applyFont="1" applyBorder="1" applyAlignment="1">
      <alignment horizontal="left" vertical="center" wrapText="1"/>
      <protection locked="0"/>
    </xf>
    <xf numFmtId="0" fontId="5" fillId="0" borderId="1" xfId="0" applyFont="1" applyBorder="1" applyAlignment="1" applyProtection="1">
      <alignment horizontal="center" vertical="center"/>
    </xf>
    <xf numFmtId="0" fontId="5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/>
    </xf>
    <xf numFmtId="0" fontId="6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/>
    </xf>
    <xf numFmtId="0" fontId="6" fillId="0" borderId="2" xfId="0" applyFont="1" applyBorder="1" applyAlignment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left" vertical="center"/>
    </xf>
    <xf numFmtId="0" fontId="7" fillId="0" borderId="4" xfId="0" applyFont="1" applyBorder="1" applyAlignment="1" applyProtection="1">
      <alignment horizontal="left" vertical="center"/>
    </xf>
    <xf numFmtId="0" fontId="4" fillId="0" borderId="7" xfId="0" applyFont="1" applyBorder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/>
    </xf>
    <xf numFmtId="0" fontId="2" fillId="0" borderId="0" xfId="0" applyFont="1" applyAlignment="1" applyProtection="1">
      <alignment horizontal="center" vertical="center" wrapText="1"/>
    </xf>
    <xf numFmtId="0" fontId="4" fillId="0" borderId="0" xfId="0" applyFont="1" applyAlignment="1" applyProtection="1">
      <alignment horizontal="left" vertical="center"/>
    </xf>
    <xf numFmtId="0" fontId="1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 wrapText="1"/>
    </xf>
    <xf numFmtId="0" fontId="5" fillId="0" borderId="2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 applyProtection="1">
      <alignment vertical="center" wrapText="1"/>
    </xf>
    <xf numFmtId="0" fontId="4" fillId="0" borderId="7" xfId="0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right" vertical="center"/>
    </xf>
    <xf numFmtId="0" fontId="4" fillId="0" borderId="7" xfId="0" applyFont="1" applyBorder="1" applyAlignment="1">
      <alignment horizontal="right" vertical="center"/>
      <protection locked="0"/>
    </xf>
    <xf numFmtId="0" fontId="4" fillId="0" borderId="2" xfId="0" applyFont="1" applyBorder="1" applyAlignment="1">
      <alignment horizontal="center" vertical="center" wrapText="1"/>
      <protection locked="0"/>
    </xf>
    <xf numFmtId="0" fontId="4" fillId="0" borderId="3" xfId="0" applyFont="1" applyBorder="1" applyAlignment="1">
      <alignment horizontal="center" vertical="center" wrapText="1"/>
      <protection locked="0"/>
    </xf>
    <xf numFmtId="0" fontId="4" fillId="0" borderId="4" xfId="0" applyFont="1" applyBorder="1" applyAlignment="1">
      <alignment horizontal="center" vertical="center" wrapText="1"/>
      <protection locked="0"/>
    </xf>
    <xf numFmtId="0" fontId="8" fillId="0" borderId="0" xfId="0" applyFont="1" applyAlignment="1">
      <alignment horizontal="center" vertical="center"/>
      <protection locked="0"/>
    </xf>
    <xf numFmtId="0" fontId="7" fillId="0" borderId="0" xfId="0" applyFont="1" applyAlignment="1">
      <alignment horizontal="left" vertical="center"/>
      <protection locked="0"/>
    </xf>
    <xf numFmtId="0" fontId="6" fillId="0" borderId="0" xfId="0" applyFont="1" applyAlignment="1" applyProtection="1">
      <alignment vertical="center"/>
    </xf>
    <xf numFmtId="0" fontId="5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left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4" fillId="0" borderId="7" xfId="0" applyFont="1" applyBorder="1" applyAlignment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  <protection locked="0"/>
    </xf>
    <xf numFmtId="0" fontId="4" fillId="0" borderId="0" xfId="0" applyFont="1" applyAlignment="1">
      <alignment horizontal="right" vertical="center"/>
      <protection locked="0"/>
    </xf>
    <xf numFmtId="0" fontId="1" fillId="0" borderId="0" xfId="0" applyFont="1" applyAlignment="1" applyProtection="1">
      <alignment horizontal="right" vertical="center"/>
    </xf>
    <xf numFmtId="0" fontId="7" fillId="0" borderId="0" xfId="0" applyFont="1" applyAlignment="1">
      <alignment horizontal="right" vertical="center"/>
      <protection locked="0"/>
    </xf>
    <xf numFmtId="0" fontId="3" fillId="0" borderId="0" xfId="0" applyFont="1" applyAlignment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</xf>
    <xf numFmtId="0" fontId="5" fillId="0" borderId="0" xfId="0" applyFont="1" applyAlignment="1" applyProtection="1">
      <alignment wrapText="1"/>
    </xf>
    <xf numFmtId="0" fontId="1" fillId="0" borderId="0" xfId="0" applyFont="1" applyAlignment="1" applyProtection="1">
      <alignment horizontal="right" wrapText="1"/>
    </xf>
    <xf numFmtId="0" fontId="6" fillId="0" borderId="0" xfId="0" applyFont="1" applyAlignment="1">
      <alignment horizontal="right"/>
      <protection locked="0"/>
    </xf>
    <xf numFmtId="0" fontId="5" fillId="0" borderId="4" xfId="0" applyFont="1" applyBorder="1" applyAlignment="1">
      <alignment horizontal="center" vertical="center" wrapText="1"/>
      <protection locked="0"/>
    </xf>
    <xf numFmtId="0" fontId="5" fillId="0" borderId="8" xfId="0" applyFont="1" applyBorder="1" applyAlignment="1" applyProtection="1">
      <alignment horizontal="center" vertical="center" wrapText="1"/>
    </xf>
    <xf numFmtId="0" fontId="9" fillId="0" borderId="7" xfId="0" applyFont="1" applyBorder="1" applyAlignment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</xf>
    <xf numFmtId="0" fontId="9" fillId="0" borderId="2" xfId="0" applyFont="1" applyBorder="1" applyAlignment="1" applyProtection="1">
      <alignment horizontal="center" vertical="center"/>
    </xf>
    <xf numFmtId="0" fontId="7" fillId="0" borderId="7" xfId="0" applyFont="1" applyBorder="1" applyAlignment="1" applyProtection="1">
      <alignment horizontal="left" vertical="center" wrapText="1"/>
    </xf>
    <xf numFmtId="4" fontId="7" fillId="0" borderId="7" xfId="0" applyNumberFormat="1" applyFont="1" applyBorder="1" applyAlignment="1">
      <alignment horizontal="right" vertical="center"/>
      <protection locked="0"/>
    </xf>
    <xf numFmtId="4" fontId="7" fillId="0" borderId="2" xfId="0" applyNumberFormat="1" applyFont="1" applyBorder="1" applyAlignment="1">
      <alignment horizontal="right" vertical="center"/>
      <protection locked="0"/>
    </xf>
    <xf numFmtId="0" fontId="7" fillId="0" borderId="7" xfId="0" applyFont="1" applyBorder="1" applyAlignment="1" applyProtection="1">
      <alignment horizontal="center" vertical="center"/>
    </xf>
    <xf numFmtId="0" fontId="1" fillId="0" borderId="0" xfId="0" applyFont="1" applyAlignment="1" applyProtection="1">
      <alignment wrapText="1"/>
    </xf>
    <xf numFmtId="0" fontId="1" fillId="0" borderId="0" xfId="0" applyFont="1" applyAlignment="1">
      <protection locked="0"/>
    </xf>
    <xf numFmtId="0" fontId="7" fillId="0" borderId="0" xfId="0" applyFont="1" applyAlignment="1">
      <alignment vertical="top" wrapText="1"/>
      <protection locked="0"/>
    </xf>
    <xf numFmtId="0" fontId="3" fillId="0" borderId="0" xfId="0" applyFont="1" applyAlignment="1" applyProtection="1">
      <alignment horizontal="center" vertical="center" wrapText="1"/>
    </xf>
    <xf numFmtId="0" fontId="3" fillId="0" borderId="0" xfId="0" applyFont="1" applyAlignment="1">
      <alignment horizontal="center" vertical="center" wrapText="1"/>
      <protection locked="0"/>
    </xf>
    <xf numFmtId="0" fontId="5" fillId="0" borderId="0" xfId="0" applyFont="1" applyAlignment="1">
      <protection locked="0"/>
    </xf>
    <xf numFmtId="0" fontId="5" fillId="0" borderId="9" xfId="0" applyFont="1" applyBorder="1" applyAlignment="1" applyProtection="1">
      <alignment horizontal="center" vertical="center" wrapText="1"/>
    </xf>
    <xf numFmtId="0" fontId="5" fillId="0" borderId="9" xfId="0" applyFont="1" applyBorder="1" applyAlignment="1">
      <alignment horizontal="center" vertical="center" wrapText="1"/>
      <protection locked="0"/>
    </xf>
    <xf numFmtId="0" fontId="5" fillId="0" borderId="3" xfId="0" applyFont="1" applyBorder="1" applyAlignment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0" xfId="0" applyFont="1" applyBorder="1" applyAlignment="1">
      <alignment horizontal="center" vertical="center" wrapText="1"/>
      <protection locked="0"/>
    </xf>
    <xf numFmtId="0" fontId="5" fillId="0" borderId="11" xfId="0" applyFont="1" applyBorder="1" applyAlignment="1" applyProtection="1">
      <alignment horizontal="center" vertical="center" wrapText="1"/>
    </xf>
    <xf numFmtId="0" fontId="5" fillId="0" borderId="11" xfId="0" applyFont="1" applyBorder="1" applyAlignment="1">
      <alignment horizontal="center" vertical="center" wrapText="1"/>
      <protection locked="0"/>
    </xf>
    <xf numFmtId="3" fontId="5" fillId="0" borderId="6" xfId="0" applyNumberFormat="1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 wrapText="1"/>
    </xf>
    <xf numFmtId="0" fontId="4" fillId="0" borderId="11" xfId="0" applyFont="1" applyBorder="1" applyAlignment="1" applyProtection="1">
      <alignment horizontal="left" vertical="center" wrapText="1"/>
    </xf>
    <xf numFmtId="0" fontId="4" fillId="0" borderId="11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/>
      <protection locked="0"/>
    </xf>
    <xf numFmtId="0" fontId="4" fillId="0" borderId="12" xfId="0" applyFont="1" applyBorder="1" applyAlignment="1" applyProtection="1">
      <alignment horizontal="center" vertical="center"/>
    </xf>
    <xf numFmtId="0" fontId="4" fillId="0" borderId="13" xfId="0" applyFont="1" applyBorder="1" applyAlignment="1" applyProtection="1">
      <alignment horizontal="left" vertical="center"/>
    </xf>
    <xf numFmtId="0" fontId="4" fillId="0" borderId="13" xfId="0" applyFont="1" applyBorder="1" applyAlignment="1">
      <alignment horizontal="left" vertical="center"/>
      <protection locked="0"/>
    </xf>
    <xf numFmtId="0" fontId="6" fillId="0" borderId="0" xfId="0" applyFont="1" applyAlignment="1" applyProtection="1">
      <alignment wrapText="1"/>
    </xf>
    <xf numFmtId="0" fontId="4" fillId="0" borderId="0" xfId="0" applyFont="1" applyAlignment="1">
      <alignment horizontal="right" vertical="center" wrapText="1"/>
      <protection locked="0"/>
    </xf>
    <xf numFmtId="0" fontId="4" fillId="0" borderId="0" xfId="0" applyFont="1" applyAlignment="1" applyProtection="1">
      <alignment horizontal="right" vertical="center" wrapText="1"/>
    </xf>
    <xf numFmtId="0" fontId="4" fillId="0" borderId="0" xfId="0" applyFont="1" applyAlignment="1">
      <alignment horizontal="right"/>
      <protection locked="0"/>
    </xf>
    <xf numFmtId="0" fontId="4" fillId="0" borderId="0" xfId="0" applyFont="1" applyAlignment="1">
      <alignment horizontal="right" wrapText="1"/>
      <protection locked="0"/>
    </xf>
    <xf numFmtId="0" fontId="4" fillId="0" borderId="0" xfId="0" applyFont="1" applyAlignment="1" applyProtection="1">
      <alignment horizontal="right" wrapText="1"/>
    </xf>
    <xf numFmtId="0" fontId="5" fillId="0" borderId="3" xfId="0" applyFont="1" applyBorder="1" applyAlignment="1">
      <alignment horizontal="center" vertical="center"/>
      <protection locked="0"/>
    </xf>
    <xf numFmtId="0" fontId="5" fillId="0" borderId="13" xfId="0" applyFont="1" applyBorder="1" applyAlignment="1" applyProtection="1">
      <alignment horizontal="center" vertical="center" wrapText="1"/>
    </xf>
    <xf numFmtId="0" fontId="5" fillId="0" borderId="13" xfId="0" applyFont="1" applyBorder="1" applyAlignment="1">
      <alignment horizontal="center" vertical="center"/>
      <protection locked="0"/>
    </xf>
    <xf numFmtId="0" fontId="5" fillId="0" borderId="13" xfId="0" applyFont="1" applyBorder="1" applyAlignment="1">
      <alignment horizontal="center" vertical="center" wrapText="1"/>
      <protection locked="0"/>
    </xf>
    <xf numFmtId="0" fontId="5" fillId="0" borderId="7" xfId="0" applyFont="1" applyBorder="1" applyAlignment="1">
      <alignment horizontal="center" vertical="center" wrapText="1"/>
      <protection locked="0"/>
    </xf>
    <xf numFmtId="4" fontId="4" fillId="0" borderId="7" xfId="0" applyNumberFormat="1" applyFont="1" applyBorder="1" applyAlignment="1">
      <alignment horizontal="right" vertical="center"/>
      <protection locked="0"/>
    </xf>
    <xf numFmtId="0" fontId="5" fillId="0" borderId="11" xfId="0" applyFont="1" applyBorder="1" applyAlignment="1" applyProtection="1">
      <alignment horizontal="center" vertical="center"/>
    </xf>
    <xf numFmtId="0" fontId="5" fillId="0" borderId="11" xfId="0" applyFont="1" applyBorder="1" applyAlignment="1">
      <alignment horizontal="center" vertical="center"/>
      <protection locked="0"/>
    </xf>
    <xf numFmtId="0" fontId="4" fillId="0" borderId="11" xfId="0" applyFont="1" applyBorder="1" applyAlignment="1" applyProtection="1">
      <alignment horizontal="right" vertical="center"/>
    </xf>
    <xf numFmtId="0" fontId="9" fillId="0" borderId="10" xfId="0" applyFont="1" applyBorder="1" applyAlignment="1">
      <alignment horizontal="center" vertical="center" wrapText="1"/>
      <protection locked="0"/>
    </xf>
    <xf numFmtId="0" fontId="9" fillId="0" borderId="13" xfId="0" applyFont="1" applyBorder="1" applyAlignment="1">
      <alignment horizontal="center" vertical="center"/>
      <protection locked="0"/>
    </xf>
    <xf numFmtId="0" fontId="9" fillId="0" borderId="13" xfId="0" applyFont="1" applyBorder="1" applyAlignment="1">
      <alignment horizontal="center" vertical="center" wrapText="1"/>
      <protection locked="0"/>
    </xf>
    <xf numFmtId="0" fontId="4" fillId="0" borderId="0" xfId="0" applyFont="1" applyAlignment="1" applyProtection="1">
      <alignment horizontal="right"/>
    </xf>
    <xf numFmtId="0" fontId="10" fillId="0" borderId="0" xfId="0" applyFont="1" applyAlignment="1">
      <alignment horizontal="right"/>
      <protection locked="0"/>
    </xf>
    <xf numFmtId="49" fontId="10" fillId="0" borderId="0" xfId="0" applyNumberFormat="1" applyFont="1" applyAlignment="1">
      <protection locked="0"/>
    </xf>
    <xf numFmtId="0" fontId="1" fillId="0" borderId="0" xfId="0" applyFont="1" applyAlignment="1" applyProtection="1">
      <alignment horizontal="right"/>
    </xf>
    <xf numFmtId="0" fontId="2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 wrapText="1"/>
      <protection locked="0"/>
    </xf>
    <xf numFmtId="0" fontId="11" fillId="0" borderId="0" xfId="0" applyFont="1" applyAlignment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  <protection locked="0"/>
    </xf>
    <xf numFmtId="49" fontId="5" fillId="0" borderId="9" xfId="0" applyNumberFormat="1" applyFont="1" applyBorder="1" applyAlignment="1">
      <alignment horizontal="center" vertical="center" wrapText="1"/>
      <protection locked="0"/>
    </xf>
    <xf numFmtId="0" fontId="5" fillId="0" borderId="9" xfId="0" applyFont="1" applyBorder="1" applyAlignment="1">
      <alignment horizontal="center" vertical="center"/>
      <protection locked="0"/>
    </xf>
    <xf numFmtId="0" fontId="5" fillId="0" borderId="6" xfId="0" applyFont="1" applyBorder="1" applyAlignment="1">
      <alignment horizontal="center" vertical="center"/>
      <protection locked="0"/>
    </xf>
    <xf numFmtId="49" fontId="5" fillId="0" borderId="11" xfId="0" applyNumberFormat="1" applyFont="1" applyBorder="1" applyAlignment="1">
      <alignment horizontal="center" vertical="center" wrapText="1"/>
      <protection locked="0"/>
    </xf>
    <xf numFmtId="49" fontId="5" fillId="0" borderId="11" xfId="0" applyNumberFormat="1" applyFont="1" applyBorder="1" applyAlignment="1">
      <alignment horizontal="center" vertical="center"/>
      <protection locked="0"/>
    </xf>
    <xf numFmtId="0" fontId="4" fillId="0" borderId="6" xfId="0" applyFont="1" applyBorder="1" applyAlignment="1">
      <alignment horizontal="left" vertical="center" wrapText="1"/>
      <protection locked="0"/>
    </xf>
    <xf numFmtId="4" fontId="4" fillId="0" borderId="11" xfId="0" applyNumberFormat="1" applyFont="1" applyBorder="1" applyAlignment="1">
      <alignment horizontal="right" vertical="center" wrapText="1"/>
      <protection locked="0"/>
    </xf>
    <xf numFmtId="0" fontId="6" fillId="0" borderId="2" xfId="0" applyFont="1" applyBorder="1" applyAlignment="1">
      <alignment horizontal="center" vertical="center"/>
      <protection locked="0"/>
    </xf>
    <xf numFmtId="0" fontId="6" fillId="0" borderId="3" xfId="0" applyFont="1" applyBorder="1" applyAlignment="1">
      <alignment horizontal="center" vertical="center"/>
      <protection locked="0"/>
    </xf>
    <xf numFmtId="0" fontId="6" fillId="0" borderId="4" xfId="0" applyFont="1" applyBorder="1" applyAlignment="1">
      <alignment horizontal="center" vertical="center"/>
      <protection locked="0"/>
    </xf>
    <xf numFmtId="4" fontId="4" fillId="0" borderId="11" xfId="0" applyNumberFormat="1" applyFont="1" applyBorder="1" applyAlignment="1" applyProtection="1">
      <alignment horizontal="right" vertical="center"/>
    </xf>
    <xf numFmtId="4" fontId="4" fillId="0" borderId="11" xfId="0" applyNumberFormat="1" applyFont="1" applyBorder="1" applyAlignment="1" applyProtection="1">
      <alignment horizontal="right" vertical="center" wrapText="1"/>
    </xf>
    <xf numFmtId="3" fontId="5" fillId="0" borderId="7" xfId="0" applyNumberFormat="1" applyFont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horizontal="left" vertical="center" wrapText="1"/>
    </xf>
    <xf numFmtId="0" fontId="6" fillId="0" borderId="7" xfId="0" applyFont="1" applyBorder="1" applyAlignment="1" applyProtection="1">
      <alignment vertical="center"/>
    </xf>
    <xf numFmtId="0" fontId="7" fillId="0" borderId="7" xfId="0" applyFont="1" applyBorder="1">
      <alignment vertical="top"/>
      <protection locked="0"/>
    </xf>
    <xf numFmtId="0" fontId="6" fillId="0" borderId="0" xfId="0" applyFont="1" applyProtection="1">
      <alignment vertical="top"/>
    </xf>
    <xf numFmtId="3" fontId="6" fillId="0" borderId="7" xfId="0" applyNumberFormat="1" applyFont="1" applyBorder="1" applyAlignment="1" applyProtection="1">
      <alignment horizontal="center" vertical="center"/>
    </xf>
    <xf numFmtId="0" fontId="7" fillId="0" borderId="7" xfId="0" applyFont="1" applyBorder="1" applyAlignment="1">
      <alignment horizontal="center" vertical="center" wrapText="1"/>
      <protection locked="0"/>
    </xf>
    <xf numFmtId="0" fontId="7" fillId="0" borderId="7" xfId="0" applyFont="1" applyBorder="1" applyAlignment="1">
      <alignment horizontal="left" vertical="top" wrapText="1"/>
      <protection locked="0"/>
    </xf>
    <xf numFmtId="0" fontId="5" fillId="0" borderId="8" xfId="0" applyFont="1" applyBorder="1" applyAlignment="1" applyProtection="1">
      <alignment horizontal="center" vertical="center"/>
    </xf>
    <xf numFmtId="0" fontId="5" fillId="0" borderId="9" xfId="0" applyFont="1" applyBorder="1" applyAlignment="1" applyProtection="1">
      <alignment horizontal="center" vertical="center"/>
    </xf>
    <xf numFmtId="0" fontId="5" fillId="0" borderId="12" xfId="0" applyFont="1" applyBorder="1" applyAlignment="1">
      <alignment horizontal="center" vertical="center" wrapText="1"/>
      <protection locked="0"/>
    </xf>
    <xf numFmtId="176" fontId="7" fillId="0" borderId="7" xfId="51" applyFont="1">
      <alignment horizontal="right" vertical="center"/>
    </xf>
    <xf numFmtId="4" fontId="4" fillId="0" borderId="7" xfId="0" applyNumberFormat="1" applyFont="1" applyBorder="1" applyAlignment="1" applyProtection="1">
      <alignment horizontal="right" vertical="center" wrapText="1"/>
    </xf>
    <xf numFmtId="0" fontId="5" fillId="0" borderId="5" xfId="0" applyFont="1" applyBorder="1" applyAlignment="1">
      <alignment horizontal="center" vertical="center"/>
      <protection locked="0"/>
    </xf>
    <xf numFmtId="4" fontId="4" fillId="0" borderId="7" xfId="0" applyNumberFormat="1" applyFont="1" applyBorder="1" applyAlignment="1" applyProtection="1">
      <alignment horizontal="right" vertical="center"/>
    </xf>
    <xf numFmtId="0" fontId="6" fillId="0" borderId="0" xfId="0" applyFont="1">
      <alignment vertical="top"/>
      <protection locked="0"/>
    </xf>
    <xf numFmtId="49" fontId="1" fillId="0" borderId="0" xfId="0" applyNumberFormat="1" applyFont="1" applyAlignment="1">
      <protection locked="0"/>
    </xf>
    <xf numFmtId="0" fontId="2" fillId="0" borderId="0" xfId="0" applyFont="1" applyAlignment="1">
      <alignment horizontal="center" vertical="center"/>
      <protection locked="0"/>
    </xf>
    <xf numFmtId="0" fontId="5" fillId="0" borderId="0" xfId="0" applyFont="1" applyAlignment="1">
      <alignment horizontal="left" vertical="center"/>
      <protection locked="0"/>
    </xf>
    <xf numFmtId="0" fontId="5" fillId="0" borderId="2" xfId="0" applyFont="1" applyBorder="1" applyAlignment="1">
      <alignment horizontal="center" vertical="center"/>
      <protection locked="0"/>
    </xf>
    <xf numFmtId="3" fontId="6" fillId="0" borderId="7" xfId="0" applyNumberFormat="1" applyFont="1" applyBorder="1" applyAlignment="1">
      <alignment horizontal="center" vertical="center"/>
      <protection locked="0"/>
    </xf>
    <xf numFmtId="0" fontId="7" fillId="0" borderId="3" xfId="0" applyFont="1" applyBorder="1" applyAlignment="1">
      <alignment horizontal="left" vertical="center"/>
      <protection locked="0"/>
    </xf>
    <xf numFmtId="0" fontId="7" fillId="0" borderId="4" xfId="0" applyFont="1" applyBorder="1" applyAlignment="1">
      <alignment horizontal="left" vertical="center"/>
      <protection locked="0"/>
    </xf>
    <xf numFmtId="0" fontId="5" fillId="0" borderId="4" xfId="0" applyFont="1" applyBorder="1" applyAlignment="1">
      <alignment horizontal="center" vertical="center"/>
      <protection locked="0"/>
    </xf>
    <xf numFmtId="0" fontId="5" fillId="0" borderId="2" xfId="0" applyFont="1" applyBorder="1" applyAlignment="1">
      <alignment horizontal="center" vertical="center" wrapText="1"/>
      <protection locked="0"/>
    </xf>
    <xf numFmtId="0" fontId="6" fillId="0" borderId="0" xfId="0" applyFont="1" applyAlignment="1" applyProtection="1">
      <alignment horizont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horizontal="right" wrapText="1"/>
    </xf>
    <xf numFmtId="0" fontId="12" fillId="0" borderId="0" xfId="0" applyFont="1" applyAlignment="1">
      <alignment horizontal="center" vertical="center" wrapText="1"/>
      <protection locked="0"/>
    </xf>
    <xf numFmtId="0" fontId="13" fillId="0" borderId="0" xfId="0" applyFont="1" applyAlignment="1" applyProtection="1">
      <alignment horizontal="center" vertical="center" wrapText="1"/>
    </xf>
    <xf numFmtId="0" fontId="6" fillId="0" borderId="0" xfId="0" applyFont="1" applyAlignment="1" applyProtection="1"/>
    <xf numFmtId="0" fontId="9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/>
    </xf>
    <xf numFmtId="0" fontId="9" fillId="0" borderId="3" xfId="0" applyFont="1" applyBorder="1" applyAlignment="1" applyProtection="1">
      <alignment horizontal="center" vertical="center"/>
    </xf>
    <xf numFmtId="0" fontId="9" fillId="0" borderId="4" xfId="0" applyFont="1" applyBorder="1" applyAlignment="1" applyProtection="1">
      <alignment horizontal="center" vertical="center"/>
    </xf>
    <xf numFmtId="0" fontId="9" fillId="0" borderId="6" xfId="0" applyFont="1" applyBorder="1" applyAlignment="1" applyProtection="1">
      <alignment horizontal="center" vertical="center" wrapText="1"/>
    </xf>
    <xf numFmtId="0" fontId="9" fillId="0" borderId="6" xfId="0" applyFont="1" applyBorder="1" applyAlignment="1" applyProtection="1">
      <alignment horizontal="center" vertical="center"/>
    </xf>
    <xf numFmtId="0" fontId="14" fillId="0" borderId="7" xfId="0" applyFont="1" applyBorder="1" applyAlignment="1" applyProtection="1">
      <alignment horizontal="center" vertical="center" wrapText="1"/>
    </xf>
    <xf numFmtId="0" fontId="14" fillId="0" borderId="2" xfId="0" applyFont="1" applyBorder="1" applyAlignment="1" applyProtection="1">
      <alignment horizontal="center" vertical="center" wrapText="1"/>
    </xf>
    <xf numFmtId="4" fontId="7" fillId="0" borderId="7" xfId="0" applyNumberFormat="1" applyFont="1" applyBorder="1" applyAlignment="1" applyProtection="1">
      <alignment horizontal="right" vertical="center"/>
    </xf>
    <xf numFmtId="4" fontId="7" fillId="0" borderId="2" xfId="0" applyNumberFormat="1" applyFont="1" applyBorder="1" applyAlignment="1" applyProtection="1">
      <alignment horizontal="right" vertical="center"/>
    </xf>
    <xf numFmtId="49" fontId="6" fillId="0" borderId="0" xfId="0" applyNumberFormat="1" applyFont="1" applyAlignment="1" applyProtection="1"/>
    <xf numFmtId="49" fontId="5" fillId="0" borderId="2" xfId="0" applyNumberFormat="1" applyFont="1" applyBorder="1" applyAlignment="1" applyProtection="1">
      <alignment horizontal="center" vertical="center" wrapText="1"/>
    </xf>
    <xf numFmtId="49" fontId="5" fillId="0" borderId="4" xfId="0" applyNumberFormat="1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49" fontId="5" fillId="0" borderId="7" xfId="0" applyNumberFormat="1" applyFont="1" applyBorder="1" applyAlignment="1">
      <alignment horizontal="center" vertical="center"/>
      <protection locked="0"/>
    </xf>
    <xf numFmtId="4" fontId="7" fillId="0" borderId="7" xfId="0" applyNumberFormat="1" applyFont="1" applyBorder="1" applyAlignment="1" applyProtection="1">
      <alignment horizontal="right" vertical="center" wrapText="1"/>
    </xf>
    <xf numFmtId="0" fontId="4" fillId="0" borderId="7" xfId="0" applyFont="1" applyBorder="1" applyAlignment="1" applyProtection="1">
      <alignment horizontal="left" vertical="center" wrapText="1" indent="1"/>
    </xf>
    <xf numFmtId="0" fontId="4" fillId="0" borderId="7" xfId="0" applyFont="1" applyBorder="1" applyAlignment="1" applyProtection="1">
      <alignment horizontal="left" vertical="center" wrapText="1" indent="2"/>
    </xf>
    <xf numFmtId="0" fontId="6" fillId="0" borderId="2" xfId="0" applyFont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horizontal="center" vertical="center"/>
    </xf>
    <xf numFmtId="4" fontId="7" fillId="0" borderId="7" xfId="0" applyNumberFormat="1" applyFont="1" applyBorder="1" applyAlignment="1">
      <alignment horizontal="right" vertical="center" wrapText="1"/>
      <protection locked="0"/>
    </xf>
    <xf numFmtId="0" fontId="15" fillId="0" borderId="0" xfId="0" applyFont="1" applyAlignment="1" applyProtection="1">
      <alignment horizontal="center" vertical="center"/>
    </xf>
    <xf numFmtId="0" fontId="16" fillId="0" borderId="0" xfId="0" applyFont="1" applyAlignment="1" applyProtection="1">
      <alignment horizontal="center" vertical="center"/>
    </xf>
    <xf numFmtId="0" fontId="17" fillId="0" borderId="7" xfId="0" applyFont="1" applyBorder="1" applyAlignment="1" applyProtection="1">
      <alignment vertical="center"/>
    </xf>
    <xf numFmtId="4" fontId="4" fillId="0" borderId="7" xfId="0" applyNumberFormat="1" applyFont="1" applyBorder="1" applyAlignment="1" applyProtection="1">
      <alignment vertical="center"/>
    </xf>
    <xf numFmtId="0" fontId="17" fillId="0" borderId="7" xfId="0" applyFont="1" applyBorder="1" applyAlignment="1">
      <alignment horizontal="left" vertical="center"/>
      <protection locked="0"/>
    </xf>
    <xf numFmtId="0" fontId="4" fillId="0" borderId="7" xfId="0" applyFont="1" applyBorder="1" applyAlignment="1">
      <alignment vertical="center"/>
      <protection locked="0"/>
    </xf>
    <xf numFmtId="0" fontId="4" fillId="0" borderId="7" xfId="0" applyFont="1" applyBorder="1" applyAlignment="1">
      <alignment horizontal="left" vertical="center"/>
      <protection locked="0"/>
    </xf>
    <xf numFmtId="4" fontId="4" fillId="0" borderId="7" xfId="0" applyNumberFormat="1" applyFont="1" applyBorder="1" applyAlignment="1">
      <alignment vertical="center"/>
      <protection locked="0"/>
    </xf>
    <xf numFmtId="0" fontId="17" fillId="0" borderId="7" xfId="0" applyFont="1" applyBorder="1" applyAlignment="1">
      <alignment vertical="center"/>
      <protection locked="0"/>
    </xf>
    <xf numFmtId="0" fontId="4" fillId="0" borderId="7" xfId="0" applyFont="1" applyBorder="1" applyAlignment="1" applyProtection="1">
      <alignment vertical="center"/>
    </xf>
    <xf numFmtId="0" fontId="4" fillId="0" borderId="7" xfId="0" applyFont="1" applyBorder="1" applyAlignment="1" applyProtection="1">
      <alignment horizontal="left" vertical="center"/>
    </xf>
    <xf numFmtId="0" fontId="17" fillId="0" borderId="7" xfId="0" applyFont="1" applyBorder="1" applyAlignment="1" applyProtection="1">
      <alignment horizontal="center" vertical="center"/>
    </xf>
    <xf numFmtId="0" fontId="17" fillId="0" borderId="7" xfId="0" applyFont="1" applyBorder="1" applyAlignment="1">
      <alignment horizontal="center" vertical="center"/>
      <protection locked="0"/>
    </xf>
    <xf numFmtId="4" fontId="17" fillId="0" borderId="7" xfId="0" applyNumberFormat="1" applyFont="1" applyBorder="1" applyAlignment="1" applyProtection="1">
      <alignment vertical="center"/>
    </xf>
    <xf numFmtId="0" fontId="18" fillId="0" borderId="0" xfId="0" applyFont="1" applyProtection="1">
      <alignment vertical="top"/>
    </xf>
    <xf numFmtId="0" fontId="19" fillId="0" borderId="0" xfId="0" applyFont="1" applyAlignment="1" applyProtection="1">
      <alignment horizontal="center" vertical="center"/>
    </xf>
    <xf numFmtId="0" fontId="4" fillId="0" borderId="0" xfId="0" applyFont="1" applyAlignment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0" fillId="0" borderId="0" xfId="0" applyFont="1" applyAlignment="1" applyProtection="1"/>
    <xf numFmtId="0" fontId="21" fillId="0" borderId="0" xfId="0" applyFont="1" applyAlignment="1" applyProtection="1">
      <alignment horizontal="center" vertical="center"/>
    </xf>
    <xf numFmtId="0" fontId="6" fillId="0" borderId="1" xfId="0" applyFont="1" applyBorder="1" applyAlignment="1">
      <alignment horizontal="center" vertical="center" wrapText="1"/>
      <protection locked="0"/>
    </xf>
    <xf numFmtId="0" fontId="6" fillId="0" borderId="9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>
      <alignment horizontal="center" vertical="center" wrapText="1"/>
      <protection locked="0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6" fillId="0" borderId="10" xfId="0" applyFont="1" applyBorder="1" applyAlignment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/>
    </xf>
    <xf numFmtId="0" fontId="1" fillId="0" borderId="7" xfId="0" applyFont="1" applyBorder="1" applyAlignment="1" applyProtection="1">
      <alignment horizontal="center" vertical="center"/>
    </xf>
    <xf numFmtId="0" fontId="4" fillId="0" borderId="6" xfId="0" applyFont="1" applyBorder="1" applyAlignment="1" applyProtection="1">
      <alignment vertical="center" wrapText="1"/>
    </xf>
    <xf numFmtId="0" fontId="4" fillId="0" borderId="11" xfId="0" applyFont="1" applyBorder="1" applyAlignment="1" applyProtection="1">
      <alignment vertical="center" wrapText="1"/>
    </xf>
    <xf numFmtId="4" fontId="4" fillId="0" borderId="11" xfId="0" applyNumberFormat="1" applyFont="1" applyBorder="1" applyAlignment="1" applyProtection="1">
      <alignment vertical="center"/>
    </xf>
    <xf numFmtId="4" fontId="4" fillId="0" borderId="11" xfId="0" applyNumberFormat="1" applyFont="1" applyBorder="1" applyAlignment="1">
      <alignment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vertical="center"/>
    </xf>
    <xf numFmtId="0" fontId="21" fillId="0" borderId="0" xfId="0" applyFont="1" applyAlignment="1">
      <alignment horizontal="center" vertical="center"/>
      <protection locked="0"/>
    </xf>
    <xf numFmtId="0" fontId="6" fillId="0" borderId="3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7" fillId="0" borderId="11" xfId="0" applyFont="1" applyBorder="1" applyAlignment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 wrapText="1"/>
      <protection locked="0"/>
    </xf>
    <xf numFmtId="0" fontId="22" fillId="0" borderId="0" xfId="0" applyFont="1" applyAlignment="1" applyProtection="1">
      <alignment horizontal="center" vertical="top"/>
    </xf>
    <xf numFmtId="0" fontId="23" fillId="0" borderId="0" xfId="0" applyFont="1" applyAlignment="1" applyProtection="1">
      <alignment horizontal="center" vertical="center"/>
    </xf>
    <xf numFmtId="0" fontId="4" fillId="0" borderId="6" xfId="0" applyFont="1" applyBorder="1" applyAlignment="1" applyProtection="1">
      <alignment horizontal="left" vertical="center"/>
    </xf>
    <xf numFmtId="4" fontId="4" fillId="0" borderId="12" xfId="0" applyNumberFormat="1" applyFont="1" applyBorder="1" applyAlignment="1">
      <alignment horizontal="right" vertical="center"/>
      <protection locked="0"/>
    </xf>
    <xf numFmtId="0" fontId="4" fillId="0" borderId="6" xfId="0" applyFont="1" applyBorder="1" applyAlignment="1">
      <alignment horizontal="left" vertical="center"/>
      <protection locked="0"/>
    </xf>
    <xf numFmtId="0" fontId="4" fillId="0" borderId="12" xfId="0" applyFont="1" applyBorder="1" applyAlignment="1">
      <alignment horizontal="right" vertical="center"/>
      <protection locked="0"/>
    </xf>
    <xf numFmtId="0" fontId="6" fillId="0" borderId="7" xfId="0" applyFont="1" applyBorder="1" applyAlignment="1" applyProtection="1"/>
    <xf numFmtId="0" fontId="17" fillId="0" borderId="6" xfId="0" applyFont="1" applyBorder="1" applyAlignment="1" applyProtection="1">
      <alignment horizontal="center" vertical="center"/>
    </xf>
    <xf numFmtId="0" fontId="17" fillId="0" borderId="12" xfId="0" applyFont="1" applyBorder="1" applyAlignment="1" applyProtection="1">
      <alignment horizontal="right" vertical="center"/>
    </xf>
    <xf numFmtId="4" fontId="17" fillId="0" borderId="12" xfId="0" applyNumberFormat="1" applyFont="1" applyBorder="1" applyAlignment="1" applyProtection="1">
      <alignment horizontal="right" vertical="center"/>
    </xf>
    <xf numFmtId="4" fontId="17" fillId="0" borderId="7" xfId="0" applyNumberFormat="1" applyFont="1" applyBorder="1" applyAlignment="1" applyProtection="1">
      <alignment horizontal="right" vertical="center"/>
    </xf>
    <xf numFmtId="0" fontId="4" fillId="0" borderId="12" xfId="0" applyFont="1" applyBorder="1" applyAlignment="1" applyProtection="1">
      <alignment horizontal="right" vertical="center"/>
    </xf>
    <xf numFmtId="0" fontId="17" fillId="0" borderId="6" xfId="0" applyFont="1" applyBorder="1" applyAlignment="1">
      <alignment horizontal="center" vertical="center"/>
      <protection locked="0"/>
    </xf>
    <xf numFmtId="4" fontId="17" fillId="0" borderId="12" xfId="0" applyNumberFormat="1" applyFont="1" applyBorder="1" applyAlignment="1">
      <alignment horizontal="right" vertical="center"/>
      <protection locked="0"/>
    </xf>
    <xf numFmtId="4" fontId="17" fillId="0" borderId="7" xfId="0" applyNumberFormat="1" applyFont="1" applyBorder="1" applyAlignment="1">
      <alignment horizontal="right"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8"/>
  <sheetViews>
    <sheetView showZeros="0" workbookViewId="0">
      <selection activeCell="A1" sqref="A1"/>
    </sheetView>
  </sheetViews>
  <sheetFormatPr defaultColWidth="10.7083333333333" defaultRowHeight="12" customHeight="1" outlineLevelCol="3"/>
  <cols>
    <col min="1" max="1" width="37.1416666666667" customWidth="1"/>
    <col min="2" max="2" width="41.575" customWidth="1"/>
    <col min="3" max="3" width="42.7083333333333" customWidth="1"/>
    <col min="4" max="4" width="39.575" customWidth="1"/>
  </cols>
  <sheetData>
    <row r="1" ht="19.5" customHeight="1" spans="4:4">
      <c r="D1" s="117" t="s">
        <v>0</v>
      </c>
    </row>
    <row r="2" ht="36" customHeight="1" spans="1:4">
      <c r="A2" s="4" t="s">
        <v>1</v>
      </c>
      <c r="B2" s="235"/>
      <c r="C2" s="235"/>
      <c r="D2" s="235"/>
    </row>
    <row r="3" ht="24" customHeight="1" spans="1:4">
      <c r="A3" s="39" t="str">
        <f>"单位名称："&amp;"德钦县文化和旅游局"</f>
        <v>单位名称：德钦县文化和旅游局</v>
      </c>
      <c r="B3" s="236"/>
      <c r="C3" s="236"/>
      <c r="D3" s="3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19.5" customHeight="1" spans="1:4">
      <c r="A5" s="28" t="s">
        <v>5</v>
      </c>
      <c r="B5" s="28" t="s">
        <v>6</v>
      </c>
      <c r="C5" s="28" t="s">
        <v>7</v>
      </c>
      <c r="D5" s="28" t="s">
        <v>6</v>
      </c>
    </row>
    <row r="6" ht="19.5" customHeight="1" spans="1:4">
      <c r="A6" s="30"/>
      <c r="B6" s="30"/>
      <c r="C6" s="30"/>
      <c r="D6" s="30"/>
    </row>
    <row r="7" ht="22.5" customHeight="1" spans="1:4">
      <c r="A7" s="202" t="s">
        <v>8</v>
      </c>
      <c r="B7" s="153">
        <v>5135576.39</v>
      </c>
      <c r="C7" s="202" t="s">
        <v>9</v>
      </c>
      <c r="D7" s="153"/>
    </row>
    <row r="8" ht="22.5" customHeight="1" spans="1:4">
      <c r="A8" s="202" t="s">
        <v>10</v>
      </c>
      <c r="B8" s="153"/>
      <c r="C8" s="202" t="s">
        <v>11</v>
      </c>
      <c r="D8" s="153"/>
    </row>
    <row r="9" ht="22.5" customHeight="1" spans="1:4">
      <c r="A9" s="202" t="s">
        <v>12</v>
      </c>
      <c r="B9" s="153"/>
      <c r="C9" s="202" t="s">
        <v>13</v>
      </c>
      <c r="D9" s="153"/>
    </row>
    <row r="10" ht="22.5" customHeight="1" spans="1:4">
      <c r="A10" s="202" t="s">
        <v>14</v>
      </c>
      <c r="B10" s="110"/>
      <c r="C10" s="202" t="s">
        <v>15</v>
      </c>
      <c r="D10" s="153"/>
    </row>
    <row r="11" ht="22.5" customHeight="1" spans="1:4">
      <c r="A11" s="202" t="s">
        <v>16</v>
      </c>
      <c r="B11" s="153"/>
      <c r="C11" s="198" t="s">
        <v>17</v>
      </c>
      <c r="D11" s="110"/>
    </row>
    <row r="12" ht="22.5" customHeight="1" spans="1:4">
      <c r="A12" s="202" t="s">
        <v>18</v>
      </c>
      <c r="B12" s="110"/>
      <c r="C12" s="198" t="s">
        <v>19</v>
      </c>
      <c r="D12" s="110"/>
    </row>
    <row r="13" ht="22.5" customHeight="1" spans="1:4">
      <c r="A13" s="202" t="s">
        <v>20</v>
      </c>
      <c r="B13" s="110"/>
      <c r="C13" s="198" t="s">
        <v>21</v>
      </c>
      <c r="D13" s="110">
        <v>3837546.87</v>
      </c>
    </row>
    <row r="14" ht="22.5" customHeight="1" spans="1:4">
      <c r="A14" s="202" t="s">
        <v>22</v>
      </c>
      <c r="B14" s="110"/>
      <c r="C14" s="198" t="s">
        <v>23</v>
      </c>
      <c r="D14" s="110">
        <v>506815.04</v>
      </c>
    </row>
    <row r="15" ht="22.5" customHeight="1" spans="1:4">
      <c r="A15" s="237" t="s">
        <v>24</v>
      </c>
      <c r="B15" s="110"/>
      <c r="C15" s="198" t="s">
        <v>25</v>
      </c>
      <c r="D15" s="110">
        <v>388663.2</v>
      </c>
    </row>
    <row r="16" ht="22.5" customHeight="1" spans="1:4">
      <c r="A16" s="237" t="s">
        <v>26</v>
      </c>
      <c r="B16" s="238"/>
      <c r="C16" s="198" t="s">
        <v>27</v>
      </c>
      <c r="D16" s="110"/>
    </row>
    <row r="17" ht="22.5" customHeight="1" spans="1:4">
      <c r="A17" s="239"/>
      <c r="B17" s="240"/>
      <c r="C17" s="198" t="s">
        <v>28</v>
      </c>
      <c r="D17" s="110"/>
    </row>
    <row r="18" ht="22.5" customHeight="1" spans="1:4">
      <c r="A18" s="241"/>
      <c r="B18" s="241"/>
      <c r="C18" s="198" t="s">
        <v>29</v>
      </c>
      <c r="D18" s="110"/>
    </row>
    <row r="19" ht="22.5" customHeight="1" spans="1:4">
      <c r="A19" s="241"/>
      <c r="B19" s="241"/>
      <c r="C19" s="198" t="s">
        <v>30</v>
      </c>
      <c r="D19" s="110"/>
    </row>
    <row r="20" ht="22.5" customHeight="1" spans="1:4">
      <c r="A20" s="241"/>
      <c r="B20" s="241"/>
      <c r="C20" s="198" t="s">
        <v>31</v>
      </c>
      <c r="D20" s="110"/>
    </row>
    <row r="21" ht="22.5" customHeight="1" spans="1:4">
      <c r="A21" s="241"/>
      <c r="B21" s="241"/>
      <c r="C21" s="198" t="s">
        <v>32</v>
      </c>
      <c r="D21" s="110"/>
    </row>
    <row r="22" ht="22.5" customHeight="1" spans="1:4">
      <c r="A22" s="241"/>
      <c r="B22" s="241"/>
      <c r="C22" s="198" t="s">
        <v>33</v>
      </c>
      <c r="D22" s="110"/>
    </row>
    <row r="23" ht="22.5" customHeight="1" spans="1:4">
      <c r="A23" s="241"/>
      <c r="B23" s="241"/>
      <c r="C23" s="198" t="s">
        <v>34</v>
      </c>
      <c r="D23" s="110"/>
    </row>
    <row r="24" ht="22.5" customHeight="1" spans="1:4">
      <c r="A24" s="241"/>
      <c r="B24" s="241"/>
      <c r="C24" s="198" t="s">
        <v>35</v>
      </c>
      <c r="D24" s="110"/>
    </row>
    <row r="25" ht="22.5" customHeight="1" spans="1:4">
      <c r="A25" s="241"/>
      <c r="B25" s="241"/>
      <c r="C25" s="198" t="s">
        <v>36</v>
      </c>
      <c r="D25" s="110">
        <v>402551.28</v>
      </c>
    </row>
    <row r="26" ht="22.5" customHeight="1" spans="1:4">
      <c r="A26" s="241"/>
      <c r="B26" s="241"/>
      <c r="C26" s="198" t="s">
        <v>37</v>
      </c>
      <c r="D26" s="110"/>
    </row>
    <row r="27" ht="22.5" customHeight="1" spans="1:4">
      <c r="A27" s="241"/>
      <c r="B27" s="241"/>
      <c r="C27" s="198" t="s">
        <v>38</v>
      </c>
      <c r="D27" s="110"/>
    </row>
    <row r="28" ht="22.5" customHeight="1" spans="1:4">
      <c r="A28" s="241"/>
      <c r="B28" s="241"/>
      <c r="C28" s="198" t="s">
        <v>39</v>
      </c>
      <c r="D28" s="110"/>
    </row>
    <row r="29" ht="22.5" customHeight="1" spans="1:4">
      <c r="A29" s="241"/>
      <c r="B29" s="241"/>
      <c r="C29" s="198" t="s">
        <v>40</v>
      </c>
      <c r="D29" s="110"/>
    </row>
    <row r="30" ht="22.5" customHeight="1" spans="1:4">
      <c r="A30" s="242"/>
      <c r="B30" s="243"/>
      <c r="C30" s="198" t="s">
        <v>41</v>
      </c>
      <c r="D30" s="110"/>
    </row>
    <row r="31" ht="22.5" customHeight="1" spans="1:4">
      <c r="A31" s="242"/>
      <c r="B31" s="243"/>
      <c r="C31" s="198" t="s">
        <v>42</v>
      </c>
      <c r="D31" s="110"/>
    </row>
    <row r="32" ht="22.5" customHeight="1" spans="1:4">
      <c r="A32" s="242"/>
      <c r="B32" s="243"/>
      <c r="C32" s="198" t="s">
        <v>43</v>
      </c>
      <c r="D32" s="110"/>
    </row>
    <row r="33" ht="22.5" customHeight="1" spans="1:4">
      <c r="A33" s="242"/>
      <c r="B33" s="243"/>
      <c r="C33" s="198" t="s">
        <v>44</v>
      </c>
      <c r="D33" s="110"/>
    </row>
    <row r="34" ht="22.5" customHeight="1" spans="1:4">
      <c r="A34" s="242" t="s">
        <v>45</v>
      </c>
      <c r="B34" s="244">
        <v>5135576.39</v>
      </c>
      <c r="C34" s="203" t="s">
        <v>46</v>
      </c>
      <c r="D34" s="245">
        <v>5135576.39</v>
      </c>
    </row>
    <row r="35" ht="22.5" customHeight="1" spans="1:4">
      <c r="A35" s="237" t="s">
        <v>47</v>
      </c>
      <c r="B35" s="150"/>
      <c r="C35" s="202" t="s">
        <v>48</v>
      </c>
      <c r="D35" s="49"/>
    </row>
    <row r="36" ht="22.5" customHeight="1" spans="1:4">
      <c r="A36" s="237" t="s">
        <v>49</v>
      </c>
      <c r="B36" s="150"/>
      <c r="C36" s="202" t="s">
        <v>49</v>
      </c>
      <c r="D36" s="48"/>
    </row>
    <row r="37" ht="22.5" customHeight="1" spans="1:4">
      <c r="A37" s="237" t="s">
        <v>50</v>
      </c>
      <c r="B37" s="246"/>
      <c r="C37" s="202" t="s">
        <v>50</v>
      </c>
      <c r="D37" s="49"/>
    </row>
    <row r="38" ht="22.5" customHeight="1" spans="1:4">
      <c r="A38" s="247" t="s">
        <v>51</v>
      </c>
      <c r="B38" s="248">
        <v>5135576.39</v>
      </c>
      <c r="C38" s="203" t="s">
        <v>52</v>
      </c>
      <c r="D38" s="249">
        <v>5135576.39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1"/>
  <sheetViews>
    <sheetView showZeros="0" workbookViewId="0">
      <selection activeCell="B14" sqref="B14"/>
    </sheetView>
  </sheetViews>
  <sheetFormatPr defaultColWidth="10.7083333333333" defaultRowHeight="14.25" customHeight="1" outlineLevelCol="5"/>
  <cols>
    <col min="1" max="1" width="37.575" customWidth="1"/>
    <col min="2" max="2" width="19.7083333333333" customWidth="1"/>
    <col min="3" max="3" width="37.575" customWidth="1"/>
    <col min="4" max="6" width="33.2833333333333" customWidth="1"/>
  </cols>
  <sheetData>
    <row r="1" ht="15.75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345</v>
      </c>
    </row>
    <row r="2" ht="36.75" customHeight="1" spans="1:6">
      <c r="A2" s="121" t="s">
        <v>346</v>
      </c>
      <c r="B2" s="122" t="s">
        <v>347</v>
      </c>
      <c r="C2" s="123"/>
      <c r="D2" s="124"/>
      <c r="E2" s="124"/>
      <c r="F2" s="124"/>
    </row>
    <row r="3" ht="13.5" customHeight="1" spans="1:6">
      <c r="A3" s="6" t="str">
        <f>"单位名称："&amp;"德钦县文化和旅游局"</f>
        <v>单位名称：德钦县文化和旅游局</v>
      </c>
      <c r="B3" s="6" t="s">
        <v>348</v>
      </c>
      <c r="C3" s="118"/>
      <c r="D3" s="120"/>
      <c r="E3" s="120"/>
      <c r="F3" s="117" t="s">
        <v>2</v>
      </c>
    </row>
    <row r="4" ht="19.5" customHeight="1" spans="1:6">
      <c r="A4" s="125" t="s">
        <v>177</v>
      </c>
      <c r="B4" s="126" t="s">
        <v>75</v>
      </c>
      <c r="C4" s="127" t="s">
        <v>76</v>
      </c>
      <c r="D4" s="13" t="s">
        <v>349</v>
      </c>
      <c r="E4" s="13"/>
      <c r="F4" s="14"/>
    </row>
    <row r="5" ht="18.75" customHeight="1" spans="1:6">
      <c r="A5" s="128"/>
      <c r="B5" s="129"/>
      <c r="C5" s="112"/>
      <c r="D5" s="111" t="s">
        <v>57</v>
      </c>
      <c r="E5" s="111" t="s">
        <v>77</v>
      </c>
      <c r="F5" s="111" t="s">
        <v>78</v>
      </c>
    </row>
    <row r="6" ht="18.75" customHeight="1" spans="1:6">
      <c r="A6" s="128">
        <v>1</v>
      </c>
      <c r="B6" s="130" t="s">
        <v>151</v>
      </c>
      <c r="C6" s="112">
        <v>3</v>
      </c>
      <c r="D6" s="111">
        <v>4</v>
      </c>
      <c r="E6" s="111">
        <v>5</v>
      </c>
      <c r="F6" s="111">
        <v>6</v>
      </c>
    </row>
    <row r="7" ht="22.5" customHeight="1" spans="1:6">
      <c r="A7" s="131"/>
      <c r="B7" s="94"/>
      <c r="C7" s="94"/>
      <c r="D7" s="95"/>
      <c r="E7" s="132"/>
      <c r="F7" s="132"/>
    </row>
    <row r="8" ht="22.5" customHeight="1" spans="1:6">
      <c r="A8" s="131"/>
      <c r="B8" s="94"/>
      <c r="C8" s="94"/>
      <c r="D8" s="95"/>
      <c r="E8" s="132"/>
      <c r="F8" s="132"/>
    </row>
    <row r="9" ht="22.5" customHeight="1" spans="1:6">
      <c r="A9" s="133" t="s">
        <v>106</v>
      </c>
      <c r="B9" s="134" t="s">
        <v>106</v>
      </c>
      <c r="C9" s="135" t="s">
        <v>106</v>
      </c>
      <c r="D9" s="136"/>
      <c r="E9" s="137"/>
      <c r="F9" s="137"/>
    </row>
    <row r="11" customHeight="1" spans="1:1">
      <c r="A11" t="s">
        <v>350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0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45.7083333333333" customWidth="1"/>
    <col min="2" max="2" width="25.2833333333333" customWidth="1"/>
    <col min="3" max="3" width="41.1416666666667" customWidth="1"/>
    <col min="4" max="4" width="9" customWidth="1"/>
    <col min="5" max="5" width="12" customWidth="1"/>
    <col min="6" max="17" width="19.2833333333333" customWidth="1"/>
  </cols>
  <sheetData>
    <row r="1" ht="15.75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O1" s="61"/>
      <c r="P1" s="61"/>
      <c r="Q1" s="37" t="s">
        <v>351</v>
      </c>
    </row>
    <row r="2" ht="35.25" customHeight="1" spans="1:17">
      <c r="A2" s="38" t="s">
        <v>352</v>
      </c>
      <c r="B2" s="5"/>
      <c r="C2" s="5"/>
      <c r="D2" s="5"/>
      <c r="E2" s="5"/>
      <c r="F2" s="5"/>
      <c r="G2" s="5"/>
      <c r="H2" s="5"/>
      <c r="I2" s="5"/>
      <c r="J2" s="5"/>
      <c r="K2" s="64"/>
      <c r="L2" s="5"/>
      <c r="M2" s="5"/>
      <c r="N2" s="5"/>
      <c r="O2" s="64"/>
      <c r="P2" s="64"/>
      <c r="Q2" s="5"/>
    </row>
    <row r="3" ht="18.75" customHeight="1" spans="1:17">
      <c r="A3" s="39" t="str">
        <f>"单位名称："&amp;"德钦县文化和旅游局"</f>
        <v>单位名称：德钦县文化和旅游局</v>
      </c>
      <c r="B3" s="8"/>
      <c r="C3" s="8"/>
      <c r="D3" s="8"/>
      <c r="E3" s="8"/>
      <c r="F3" s="8"/>
      <c r="G3" s="8"/>
      <c r="H3" s="8"/>
      <c r="I3" s="8"/>
      <c r="J3" s="8"/>
      <c r="O3" s="102"/>
      <c r="P3" s="102"/>
      <c r="Q3" s="117" t="s">
        <v>168</v>
      </c>
    </row>
    <row r="4" ht="15.75" customHeight="1" spans="1:17">
      <c r="A4" s="11" t="s">
        <v>353</v>
      </c>
      <c r="B4" s="84" t="s">
        <v>354</v>
      </c>
      <c r="C4" s="84" t="s">
        <v>355</v>
      </c>
      <c r="D4" s="84" t="s">
        <v>356</v>
      </c>
      <c r="E4" s="84" t="s">
        <v>357</v>
      </c>
      <c r="F4" s="84" t="s">
        <v>358</v>
      </c>
      <c r="G4" s="43" t="s">
        <v>184</v>
      </c>
      <c r="H4" s="43"/>
      <c r="I4" s="43"/>
      <c r="J4" s="43"/>
      <c r="K4" s="86"/>
      <c r="L4" s="43"/>
      <c r="M4" s="43"/>
      <c r="N4" s="43"/>
      <c r="O4" s="105"/>
      <c r="P4" s="86"/>
      <c r="Q4" s="44"/>
    </row>
    <row r="5" ht="17.25" customHeight="1" spans="1:17">
      <c r="A5" s="16"/>
      <c r="B5" s="87"/>
      <c r="C5" s="87"/>
      <c r="D5" s="87"/>
      <c r="E5" s="87"/>
      <c r="F5" s="87"/>
      <c r="G5" s="87" t="s">
        <v>57</v>
      </c>
      <c r="H5" s="87" t="s">
        <v>60</v>
      </c>
      <c r="I5" s="87" t="s">
        <v>359</v>
      </c>
      <c r="J5" s="87" t="s">
        <v>360</v>
      </c>
      <c r="K5" s="114" t="s">
        <v>361</v>
      </c>
      <c r="L5" s="106" t="s">
        <v>80</v>
      </c>
      <c r="M5" s="106"/>
      <c r="N5" s="106"/>
      <c r="O5" s="115"/>
      <c r="P5" s="116"/>
      <c r="Q5" s="89"/>
    </row>
    <row r="6" ht="54" customHeight="1" spans="1:17">
      <c r="A6" s="18"/>
      <c r="B6" s="89"/>
      <c r="C6" s="89"/>
      <c r="D6" s="89"/>
      <c r="E6" s="89"/>
      <c r="F6" s="89"/>
      <c r="G6" s="89"/>
      <c r="H6" s="89" t="s">
        <v>59</v>
      </c>
      <c r="I6" s="89"/>
      <c r="J6" s="89"/>
      <c r="K6" s="90"/>
      <c r="L6" s="89" t="s">
        <v>59</v>
      </c>
      <c r="M6" s="89" t="s">
        <v>66</v>
      </c>
      <c r="N6" s="89" t="s">
        <v>191</v>
      </c>
      <c r="O6" s="109" t="s">
        <v>68</v>
      </c>
      <c r="P6" s="90" t="s">
        <v>69</v>
      </c>
      <c r="Q6" s="89" t="s">
        <v>70</v>
      </c>
    </row>
    <row r="7" ht="19.5" customHeight="1" spans="1:17">
      <c r="A7" s="3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2.5" customHeight="1" spans="1:17">
      <c r="A8" s="92" t="s">
        <v>72</v>
      </c>
      <c r="B8" s="93"/>
      <c r="C8" s="93"/>
      <c r="D8" s="93"/>
      <c r="E8" s="113"/>
      <c r="F8" s="95"/>
      <c r="G8" s="95"/>
      <c r="H8" s="95"/>
      <c r="I8" s="95"/>
      <c r="J8" s="95"/>
      <c r="K8" s="95"/>
      <c r="L8" s="95"/>
      <c r="M8" s="95"/>
      <c r="N8" s="95"/>
      <c r="O8" s="110"/>
      <c r="P8" s="95"/>
      <c r="Q8" s="95"/>
    </row>
    <row r="9" ht="22.5" customHeight="1" spans="1:17">
      <c r="A9" s="92" t="str">
        <f>"    "&amp;"公务用车运行维护费"</f>
        <v>    公务用车运行维护费</v>
      </c>
      <c r="B9" s="93" t="s">
        <v>362</v>
      </c>
      <c r="C9" s="93" t="s">
        <v>363</v>
      </c>
      <c r="D9" s="93" t="s">
        <v>307</v>
      </c>
      <c r="E9" s="113">
        <v>1</v>
      </c>
      <c r="F9" s="95"/>
      <c r="G9" s="95">
        <v>13500</v>
      </c>
      <c r="H9" s="95">
        <v>13500</v>
      </c>
      <c r="I9" s="95"/>
      <c r="J9" s="95"/>
      <c r="K9" s="95"/>
      <c r="L9" s="95"/>
      <c r="M9" s="95"/>
      <c r="N9" s="95"/>
      <c r="O9" s="110"/>
      <c r="P9" s="95"/>
      <c r="Q9" s="95"/>
    </row>
    <row r="10" ht="22.5" customHeight="1" spans="1:17">
      <c r="A10" s="96" t="s">
        <v>106</v>
      </c>
      <c r="B10" s="97"/>
      <c r="C10" s="97"/>
      <c r="D10" s="97"/>
      <c r="E10" s="113"/>
      <c r="F10" s="95"/>
      <c r="G10" s="95">
        <v>13500</v>
      </c>
      <c r="H10" s="95">
        <v>13500</v>
      </c>
      <c r="I10" s="95"/>
      <c r="J10" s="95"/>
      <c r="K10" s="95"/>
      <c r="L10" s="95"/>
      <c r="M10" s="95"/>
      <c r="N10" s="95"/>
      <c r="O10" s="110"/>
      <c r="P10" s="95"/>
      <c r="Q10" s="95"/>
    </row>
  </sheetData>
  <mergeCells count="16">
    <mergeCell ref="A2:Q2"/>
    <mergeCell ref="A3:F3"/>
    <mergeCell ref="G4:Q4"/>
    <mergeCell ref="L5:Q5"/>
    <mergeCell ref="A10:E10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2"/>
  <sheetViews>
    <sheetView showZeros="0" workbookViewId="0">
      <selection activeCell="B19" sqref="B19"/>
    </sheetView>
  </sheetViews>
  <sheetFormatPr defaultColWidth="10.7083333333333" defaultRowHeight="14.25" customHeight="1"/>
  <cols>
    <col min="1" max="1" width="36.7083333333333" customWidth="1"/>
    <col min="2" max="3" width="25.575" customWidth="1"/>
    <col min="4" max="14" width="22.1416666666667" customWidth="1"/>
  </cols>
  <sheetData>
    <row r="1" ht="13.5" customHeight="1" spans="1:14">
      <c r="A1" s="78"/>
      <c r="B1" s="78"/>
      <c r="C1" s="79"/>
      <c r="D1" s="78"/>
      <c r="E1" s="78"/>
      <c r="F1" s="78"/>
      <c r="G1" s="78"/>
      <c r="H1" s="80"/>
      <c r="I1" s="99"/>
      <c r="J1" s="99"/>
      <c r="K1" s="99"/>
      <c r="L1" s="61"/>
      <c r="M1" s="100"/>
      <c r="N1" s="101" t="s">
        <v>364</v>
      </c>
    </row>
    <row r="2" ht="34.5" customHeight="1" spans="1:14">
      <c r="A2" s="38" t="s">
        <v>365</v>
      </c>
      <c r="B2" s="81"/>
      <c r="C2" s="64"/>
      <c r="D2" s="81"/>
      <c r="E2" s="81"/>
      <c r="F2" s="81"/>
      <c r="G2" s="81"/>
      <c r="H2" s="82"/>
      <c r="I2" s="81"/>
      <c r="J2" s="81"/>
      <c r="K2" s="81"/>
      <c r="L2" s="64"/>
      <c r="M2" s="82"/>
      <c r="N2" s="81"/>
    </row>
    <row r="3" ht="18.75" customHeight="1" spans="1:14">
      <c r="A3" s="65" t="str">
        <f>"单位名称："&amp;"德钦县文化和旅游局"</f>
        <v>单位名称：德钦县文化和旅游局</v>
      </c>
      <c r="B3" s="66"/>
      <c r="C3" s="83"/>
      <c r="D3" s="66"/>
      <c r="E3" s="66"/>
      <c r="F3" s="66"/>
      <c r="G3" s="66"/>
      <c r="H3" s="80"/>
      <c r="I3" s="99"/>
      <c r="J3" s="99"/>
      <c r="K3" s="99"/>
      <c r="L3" s="102"/>
      <c r="M3" s="103"/>
      <c r="N3" s="104" t="s">
        <v>168</v>
      </c>
    </row>
    <row r="4" ht="18.75" customHeight="1" spans="1:14">
      <c r="A4" s="11" t="s">
        <v>353</v>
      </c>
      <c r="B4" s="84" t="s">
        <v>366</v>
      </c>
      <c r="C4" s="85" t="s">
        <v>367</v>
      </c>
      <c r="D4" s="43" t="s">
        <v>184</v>
      </c>
      <c r="E4" s="43"/>
      <c r="F4" s="43"/>
      <c r="G4" s="43"/>
      <c r="H4" s="86"/>
      <c r="I4" s="43"/>
      <c r="J4" s="43"/>
      <c r="K4" s="43"/>
      <c r="L4" s="105"/>
      <c r="M4" s="86"/>
      <c r="N4" s="44"/>
    </row>
    <row r="5" ht="17.25" customHeight="1" spans="1:14">
      <c r="A5" s="16"/>
      <c r="B5" s="87"/>
      <c r="C5" s="88"/>
      <c r="D5" s="87" t="s">
        <v>57</v>
      </c>
      <c r="E5" s="87" t="s">
        <v>60</v>
      </c>
      <c r="F5" s="87" t="s">
        <v>359</v>
      </c>
      <c r="G5" s="87" t="s">
        <v>360</v>
      </c>
      <c r="H5" s="88" t="s">
        <v>361</v>
      </c>
      <c r="I5" s="106" t="s">
        <v>80</v>
      </c>
      <c r="J5" s="106"/>
      <c r="K5" s="106"/>
      <c r="L5" s="107"/>
      <c r="M5" s="108"/>
      <c r="N5" s="89"/>
    </row>
    <row r="6" ht="54" customHeight="1" spans="1:14">
      <c r="A6" s="18"/>
      <c r="B6" s="89"/>
      <c r="C6" s="90"/>
      <c r="D6" s="89"/>
      <c r="E6" s="89"/>
      <c r="F6" s="89"/>
      <c r="G6" s="89"/>
      <c r="H6" s="90"/>
      <c r="I6" s="89" t="s">
        <v>59</v>
      </c>
      <c r="J6" s="89" t="s">
        <v>66</v>
      </c>
      <c r="K6" s="89" t="s">
        <v>191</v>
      </c>
      <c r="L6" s="109" t="s">
        <v>68</v>
      </c>
      <c r="M6" s="90" t="s">
        <v>69</v>
      </c>
      <c r="N6" s="89" t="s">
        <v>70</v>
      </c>
    </row>
    <row r="7" ht="19.5" customHeight="1" spans="1:14">
      <c r="A7" s="91">
        <v>1</v>
      </c>
      <c r="B7" s="91">
        <v>2</v>
      </c>
      <c r="C7" s="91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</row>
    <row r="8" ht="22.5" customHeight="1" spans="1:14">
      <c r="A8" s="92"/>
      <c r="B8" s="93"/>
      <c r="C8" s="94"/>
      <c r="D8" s="95"/>
      <c r="E8" s="95"/>
      <c r="F8" s="95"/>
      <c r="G8" s="95"/>
      <c r="H8" s="95"/>
      <c r="I8" s="95"/>
      <c r="J8" s="95"/>
      <c r="K8" s="95"/>
      <c r="L8" s="110"/>
      <c r="M8" s="95"/>
      <c r="N8" s="95"/>
    </row>
    <row r="9" ht="22.5" customHeight="1" spans="1:14">
      <c r="A9" s="92"/>
      <c r="B9" s="93"/>
      <c r="C9" s="94"/>
      <c r="D9" s="95"/>
      <c r="E9" s="95"/>
      <c r="F9" s="95"/>
      <c r="G9" s="95"/>
      <c r="H9" s="95"/>
      <c r="I9" s="95"/>
      <c r="J9" s="95"/>
      <c r="K9" s="95"/>
      <c r="L9" s="110"/>
      <c r="M9" s="95"/>
      <c r="N9" s="95"/>
    </row>
    <row r="10" ht="22.5" customHeight="1" spans="1:14">
      <c r="A10" s="96" t="s">
        <v>106</v>
      </c>
      <c r="B10" s="97"/>
      <c r="C10" s="98"/>
      <c r="D10" s="95"/>
      <c r="E10" s="95"/>
      <c r="F10" s="95"/>
      <c r="G10" s="95"/>
      <c r="H10" s="95"/>
      <c r="I10" s="95"/>
      <c r="J10" s="95"/>
      <c r="K10" s="95"/>
      <c r="L10" s="110"/>
      <c r="M10" s="95"/>
      <c r="N10" s="95"/>
    </row>
    <row r="12" customHeight="1" spans="1:1">
      <c r="A12" t="s">
        <v>368</v>
      </c>
    </row>
  </sheetData>
  <mergeCells count="13">
    <mergeCell ref="A2:N2"/>
    <mergeCell ref="A3:C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E11"/>
  <sheetViews>
    <sheetView showZeros="0" workbookViewId="0">
      <selection activeCell="H13" sqref="H13"/>
    </sheetView>
  </sheetViews>
  <sheetFormatPr defaultColWidth="10.7083333333333" defaultRowHeight="14.25" customHeight="1" outlineLevelCol="4"/>
  <cols>
    <col min="1" max="1" width="44" customWidth="1"/>
    <col min="2" max="4" width="20.575" customWidth="1"/>
    <col min="5" max="5" width="21.1416666666667" customWidth="1"/>
  </cols>
  <sheetData>
    <row r="1" ht="19.5" customHeight="1" spans="1:5">
      <c r="A1" s="2"/>
      <c r="B1" s="2"/>
      <c r="C1" s="2"/>
      <c r="D1" s="62"/>
      <c r="E1" s="63" t="s">
        <v>369</v>
      </c>
    </row>
    <row r="2" ht="48" customHeight="1" spans="1:5">
      <c r="A2" s="38" t="s">
        <v>370</v>
      </c>
      <c r="B2" s="5"/>
      <c r="C2" s="5"/>
      <c r="D2" s="5"/>
      <c r="E2" s="64"/>
    </row>
    <row r="3" ht="18" customHeight="1" spans="1:5">
      <c r="A3" s="65" t="str">
        <f>"单位名称："&amp;"德钦县文化和旅游局"</f>
        <v>单位名称：德钦县文化和旅游局</v>
      </c>
      <c r="B3" s="66"/>
      <c r="C3" s="66"/>
      <c r="D3" s="67"/>
      <c r="E3" s="68" t="s">
        <v>168</v>
      </c>
    </row>
    <row r="4" ht="19.5" customHeight="1" spans="1:5">
      <c r="A4" s="28" t="s">
        <v>371</v>
      </c>
      <c r="B4" s="12" t="s">
        <v>184</v>
      </c>
      <c r="C4" s="13"/>
      <c r="D4" s="14"/>
      <c r="E4" s="69"/>
    </row>
    <row r="5" ht="40.5" customHeight="1" spans="1:5">
      <c r="A5" s="30"/>
      <c r="B5" s="29" t="s">
        <v>57</v>
      </c>
      <c r="C5" s="11" t="s">
        <v>60</v>
      </c>
      <c r="D5" s="70" t="s">
        <v>372</v>
      </c>
      <c r="E5" s="71" t="s">
        <v>373</v>
      </c>
    </row>
    <row r="6" ht="19.5" customHeight="1" spans="1:5">
      <c r="A6" s="72">
        <v>1</v>
      </c>
      <c r="B6" s="72">
        <v>2</v>
      </c>
      <c r="C6" s="72">
        <v>3</v>
      </c>
      <c r="D6" s="73">
        <v>4</v>
      </c>
      <c r="E6" s="72">
        <v>5</v>
      </c>
    </row>
    <row r="7" ht="22.5" customHeight="1" spans="1:5">
      <c r="A7" s="74"/>
      <c r="B7" s="75"/>
      <c r="C7" s="75"/>
      <c r="D7" s="76"/>
      <c r="E7" s="75"/>
    </row>
    <row r="8" ht="22.5" customHeight="1" spans="1:5">
      <c r="A8" s="74"/>
      <c r="B8" s="75"/>
      <c r="C8" s="75"/>
      <c r="D8" s="76"/>
      <c r="E8" s="75"/>
    </row>
    <row r="9" ht="22.5" customHeight="1" spans="1:5">
      <c r="A9" s="77" t="s">
        <v>57</v>
      </c>
      <c r="B9" s="75"/>
      <c r="C9" s="75"/>
      <c r="D9" s="76"/>
      <c r="E9" s="75"/>
    </row>
    <row r="11" customHeight="1" spans="1:1">
      <c r="A11" t="s">
        <v>374</v>
      </c>
    </row>
  </sheetData>
  <mergeCells count="4">
    <mergeCell ref="A2:E2"/>
    <mergeCell ref="A3:D3"/>
    <mergeCell ref="B4:D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1"/>
  <sheetViews>
    <sheetView showZeros="0" workbookViewId="0">
      <selection activeCell="B21" sqref="B21"/>
    </sheetView>
  </sheetViews>
  <sheetFormatPr defaultColWidth="10.7083333333333" defaultRowHeight="12" customHeight="1"/>
  <cols>
    <col min="1" max="1" width="40" customWidth="1"/>
    <col min="2" max="2" width="33.85" customWidth="1"/>
    <col min="3" max="5" width="27.575" customWidth="1"/>
    <col min="6" max="6" width="13.1416666666667" customWidth="1"/>
    <col min="7" max="7" width="29.2833333333333" customWidth="1"/>
    <col min="8" max="8" width="18.1416666666667" customWidth="1"/>
    <col min="9" max="9" width="15.7083333333333" customWidth="1"/>
    <col min="10" max="10" width="22" customWidth="1"/>
  </cols>
  <sheetData>
    <row r="1" ht="19.5" customHeight="1" spans="10:10">
      <c r="J1" s="61" t="s">
        <v>375</v>
      </c>
    </row>
    <row r="2" ht="36" customHeight="1" spans="1:10">
      <c r="A2" s="4" t="s">
        <v>376</v>
      </c>
      <c r="B2" s="5"/>
      <c r="C2" s="5"/>
      <c r="D2" s="5"/>
      <c r="E2" s="5"/>
      <c r="F2" s="53"/>
      <c r="G2" s="5"/>
      <c r="H2" s="53"/>
      <c r="I2" s="53"/>
      <c r="J2" s="5"/>
    </row>
    <row r="3" ht="17.25" customHeight="1" spans="1:2">
      <c r="A3" s="54" t="str">
        <f>"单位名称："&amp;"德钦县文化和旅游局"</f>
        <v>单位名称：德钦县文化和旅游局</v>
      </c>
      <c r="B3" s="55"/>
    </row>
    <row r="4" ht="44.25" customHeight="1" spans="1:10">
      <c r="A4" s="45" t="s">
        <v>257</v>
      </c>
      <c r="B4" s="45" t="s">
        <v>258</v>
      </c>
      <c r="C4" s="45" t="s">
        <v>259</v>
      </c>
      <c r="D4" s="45" t="s">
        <v>260</v>
      </c>
      <c r="E4" s="45" t="s">
        <v>261</v>
      </c>
      <c r="F4" s="56" t="s">
        <v>262</v>
      </c>
      <c r="G4" s="45" t="s">
        <v>263</v>
      </c>
      <c r="H4" s="56" t="s">
        <v>264</v>
      </c>
      <c r="I4" s="56" t="s">
        <v>265</v>
      </c>
      <c r="J4" s="45" t="s">
        <v>266</v>
      </c>
    </row>
    <row r="5" ht="19.5" customHeight="1" spans="1:10">
      <c r="A5" s="45">
        <v>1</v>
      </c>
      <c r="B5" s="45">
        <v>2</v>
      </c>
      <c r="C5" s="45">
        <v>3</v>
      </c>
      <c r="D5" s="45">
        <v>4</v>
      </c>
      <c r="E5" s="45">
        <v>5</v>
      </c>
      <c r="F5" s="56">
        <v>6</v>
      </c>
      <c r="G5" s="45">
        <v>7</v>
      </c>
      <c r="H5" s="56">
        <v>8</v>
      </c>
      <c r="I5" s="56">
        <v>9</v>
      </c>
      <c r="J5" s="45">
        <v>10</v>
      </c>
    </row>
    <row r="6" ht="22.5" customHeight="1" spans="1:10">
      <c r="A6" s="57"/>
      <c r="B6" s="46"/>
      <c r="C6" s="46"/>
      <c r="D6" s="46"/>
      <c r="E6" s="58"/>
      <c r="F6" s="59"/>
      <c r="G6" s="58"/>
      <c r="H6" s="59"/>
      <c r="I6" s="59"/>
      <c r="J6" s="58"/>
    </row>
    <row r="7" ht="22.5" customHeight="1" spans="1:10">
      <c r="A7" s="57"/>
      <c r="B7" s="57"/>
      <c r="C7" s="57" t="s">
        <v>377</v>
      </c>
      <c r="D7" s="57" t="s">
        <v>377</v>
      </c>
      <c r="E7" s="57" t="s">
        <v>377</v>
      </c>
      <c r="F7" s="60" t="s">
        <v>377</v>
      </c>
      <c r="G7" s="57" t="s">
        <v>377</v>
      </c>
      <c r="H7" s="57" t="s">
        <v>377</v>
      </c>
      <c r="I7" s="57" t="s">
        <v>377</v>
      </c>
      <c r="J7" s="57" t="s">
        <v>377</v>
      </c>
    </row>
    <row r="8" ht="22.5" customHeight="1" spans="1:10">
      <c r="A8" s="57"/>
      <c r="B8" s="57"/>
      <c r="C8" s="57"/>
      <c r="D8" s="57"/>
      <c r="E8" s="57"/>
      <c r="F8" s="60"/>
      <c r="G8" s="57"/>
      <c r="H8" s="57"/>
      <c r="I8" s="57"/>
      <c r="J8" s="57"/>
    </row>
    <row r="11" customHeight="1" spans="1:1">
      <c r="A11" t="s">
        <v>378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11"/>
  <sheetViews>
    <sheetView showZeros="0" workbookViewId="0">
      <selection activeCell="D24" sqref="D24"/>
    </sheetView>
  </sheetViews>
  <sheetFormatPr defaultColWidth="10.7083333333333" defaultRowHeight="12" customHeight="1" outlineLevelCol="7"/>
  <cols>
    <col min="1" max="1" width="33.85" customWidth="1"/>
    <col min="2" max="2" width="21.85" customWidth="1"/>
    <col min="3" max="3" width="29" customWidth="1"/>
    <col min="4" max="4" width="27.575" customWidth="1"/>
    <col min="5" max="5" width="20.85" customWidth="1"/>
    <col min="6" max="6" width="27.575" customWidth="1"/>
    <col min="7" max="7" width="29.2833333333333" customWidth="1"/>
    <col min="8" max="8" width="22" customWidth="1"/>
  </cols>
  <sheetData>
    <row r="1" ht="14.25" customHeight="1" spans="8:8">
      <c r="H1" s="37" t="s">
        <v>379</v>
      </c>
    </row>
    <row r="2" ht="34.5" customHeight="1" spans="1:8">
      <c r="A2" s="38" t="s">
        <v>380</v>
      </c>
      <c r="B2" s="5"/>
      <c r="C2" s="5"/>
      <c r="D2" s="5"/>
      <c r="E2" s="5"/>
      <c r="F2" s="5"/>
      <c r="G2" s="5"/>
      <c r="H2" s="5"/>
    </row>
    <row r="3" ht="19.5" customHeight="1" spans="1:8">
      <c r="A3" s="39" t="str">
        <f>"单位名称："&amp;"德钦县文化和旅游局"</f>
        <v>单位名称：德钦县文化和旅游局</v>
      </c>
      <c r="B3" s="7"/>
      <c r="C3" s="40"/>
      <c r="H3" s="41" t="s">
        <v>168</v>
      </c>
    </row>
    <row r="4" ht="18" customHeight="1" spans="1:8">
      <c r="A4" s="11" t="s">
        <v>177</v>
      </c>
      <c r="B4" s="11" t="s">
        <v>381</v>
      </c>
      <c r="C4" s="11" t="s">
        <v>382</v>
      </c>
      <c r="D4" s="11" t="s">
        <v>383</v>
      </c>
      <c r="E4" s="11" t="s">
        <v>384</v>
      </c>
      <c r="F4" s="42" t="s">
        <v>385</v>
      </c>
      <c r="G4" s="43"/>
      <c r="H4" s="44"/>
    </row>
    <row r="5" ht="18" customHeight="1" spans="1:8">
      <c r="A5" s="18"/>
      <c r="B5" s="18"/>
      <c r="C5" s="18"/>
      <c r="D5" s="18"/>
      <c r="E5" s="18"/>
      <c r="F5" s="45" t="s">
        <v>357</v>
      </c>
      <c r="G5" s="45" t="s">
        <v>386</v>
      </c>
      <c r="H5" s="45" t="s">
        <v>387</v>
      </c>
    </row>
    <row r="6" ht="21" customHeight="1" spans="1:8">
      <c r="A6" s="45">
        <v>1</v>
      </c>
      <c r="B6" s="45">
        <v>2</v>
      </c>
      <c r="C6" s="45">
        <v>3</v>
      </c>
      <c r="D6" s="45">
        <v>4</v>
      </c>
      <c r="E6" s="45">
        <v>5</v>
      </c>
      <c r="F6" s="45">
        <v>6</v>
      </c>
      <c r="G6" s="45">
        <v>7</v>
      </c>
      <c r="H6" s="45">
        <v>8</v>
      </c>
    </row>
    <row r="7" ht="22.5" customHeight="1" spans="1:8">
      <c r="A7" s="46"/>
      <c r="B7" s="46"/>
      <c r="C7" s="46"/>
      <c r="D7" s="46"/>
      <c r="E7" s="46"/>
      <c r="F7" s="47"/>
      <c r="G7" s="48"/>
      <c r="H7" s="49"/>
    </row>
    <row r="8" ht="22.5" customHeight="1" spans="1:8">
      <c r="A8" s="50" t="s">
        <v>57</v>
      </c>
      <c r="B8" s="51"/>
      <c r="C8" s="51"/>
      <c r="D8" s="51"/>
      <c r="E8" s="52"/>
      <c r="F8" s="36"/>
      <c r="G8" s="49"/>
      <c r="H8" s="49"/>
    </row>
    <row r="11" customHeight="1" spans="1:1">
      <c r="A11" t="s">
        <v>388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2"/>
  <sheetViews>
    <sheetView showZeros="0" workbookViewId="0">
      <selection activeCell="D33" sqref="D33"/>
    </sheetView>
  </sheetViews>
  <sheetFormatPr defaultColWidth="10.7083333333333" defaultRowHeight="14.25" customHeight="1"/>
  <cols>
    <col min="1" max="1" width="15.7083333333333" customWidth="1"/>
    <col min="2" max="3" width="27.85" customWidth="1"/>
    <col min="4" max="4" width="13" customWidth="1"/>
    <col min="5" max="5" width="20.7083333333333" customWidth="1"/>
    <col min="6" max="6" width="11.575" customWidth="1"/>
    <col min="7" max="7" width="20.7083333333333" customWidth="1"/>
    <col min="8" max="11" width="18" customWidth="1"/>
  </cols>
  <sheetData>
    <row r="1" ht="19.5" customHeight="1" spans="4:11">
      <c r="D1" s="1"/>
      <c r="E1" s="1"/>
      <c r="F1" s="1"/>
      <c r="G1" s="1"/>
      <c r="H1" s="2"/>
      <c r="I1" s="2"/>
      <c r="J1" s="2"/>
      <c r="K1" s="3" t="s">
        <v>389</v>
      </c>
    </row>
    <row r="2" ht="42.75" customHeight="1" spans="1:11">
      <c r="A2" s="4" t="s">
        <v>390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ht="19.5" customHeight="1" spans="1:11">
      <c r="A3" s="6" t="str">
        <f>"单位名称："&amp;"德钦县文化和旅游局"</f>
        <v>单位名称：德钦县文化和旅游局</v>
      </c>
      <c r="B3" s="7"/>
      <c r="C3" s="7"/>
      <c r="D3" s="7"/>
      <c r="E3" s="7"/>
      <c r="F3" s="7"/>
      <c r="G3" s="7"/>
      <c r="H3" s="8"/>
      <c r="I3" s="8"/>
      <c r="J3" s="8"/>
      <c r="K3" s="9" t="s">
        <v>168</v>
      </c>
    </row>
    <row r="4" ht="21.75" customHeight="1" spans="1:11">
      <c r="A4" s="10" t="s">
        <v>241</v>
      </c>
      <c r="B4" s="10" t="s">
        <v>179</v>
      </c>
      <c r="C4" s="10" t="s">
        <v>242</v>
      </c>
      <c r="D4" s="11" t="s">
        <v>180</v>
      </c>
      <c r="E4" s="11" t="s">
        <v>181</v>
      </c>
      <c r="F4" s="11" t="s">
        <v>182</v>
      </c>
      <c r="G4" s="11" t="s">
        <v>183</v>
      </c>
      <c r="H4" s="28" t="s">
        <v>57</v>
      </c>
      <c r="I4" s="12" t="s">
        <v>391</v>
      </c>
      <c r="J4" s="13"/>
      <c r="K4" s="14"/>
    </row>
    <row r="5" ht="21.75" customHeight="1" spans="1:11">
      <c r="A5" s="15"/>
      <c r="B5" s="15"/>
      <c r="C5" s="15"/>
      <c r="D5" s="16"/>
      <c r="E5" s="16"/>
      <c r="F5" s="16"/>
      <c r="G5" s="16"/>
      <c r="H5" s="29"/>
      <c r="I5" s="11" t="s">
        <v>60</v>
      </c>
      <c r="J5" s="11" t="s">
        <v>61</v>
      </c>
      <c r="K5" s="11" t="s">
        <v>62</v>
      </c>
    </row>
    <row r="6" ht="40.5" customHeight="1" spans="1:11">
      <c r="A6" s="17"/>
      <c r="B6" s="17"/>
      <c r="C6" s="17"/>
      <c r="D6" s="18"/>
      <c r="E6" s="18"/>
      <c r="F6" s="18"/>
      <c r="G6" s="18"/>
      <c r="H6" s="30"/>
      <c r="I6" s="18" t="s">
        <v>59</v>
      </c>
      <c r="J6" s="18"/>
      <c r="K6" s="18"/>
    </row>
    <row r="7" ht="19.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20">
        <v>10</v>
      </c>
      <c r="K7" s="20">
        <v>11</v>
      </c>
    </row>
    <row r="8" ht="22.5" customHeight="1" spans="1:11">
      <c r="A8" s="31"/>
      <c r="B8" s="32"/>
      <c r="C8" s="32"/>
      <c r="D8" s="32"/>
      <c r="E8" s="32"/>
      <c r="F8" s="32"/>
      <c r="G8" s="32"/>
      <c r="H8" s="23"/>
      <c r="I8" s="23"/>
      <c r="J8" s="23"/>
      <c r="K8" s="36"/>
    </row>
    <row r="9" ht="22.5" customHeight="1" spans="1:11">
      <c r="A9" s="31"/>
      <c r="B9" s="32"/>
      <c r="C9" s="32"/>
      <c r="D9" s="32"/>
      <c r="E9" s="32"/>
      <c r="F9" s="32"/>
      <c r="G9" s="32"/>
      <c r="H9" s="23"/>
      <c r="I9" s="23"/>
      <c r="J9" s="23"/>
      <c r="K9" s="36"/>
    </row>
    <row r="10" ht="22.5" customHeight="1" spans="1:11">
      <c r="A10" s="33" t="s">
        <v>106</v>
      </c>
      <c r="B10" s="34"/>
      <c r="C10" s="34"/>
      <c r="D10" s="34"/>
      <c r="E10" s="34"/>
      <c r="F10" s="34"/>
      <c r="G10" s="35"/>
      <c r="H10" s="23"/>
      <c r="I10" s="23"/>
      <c r="J10" s="23"/>
      <c r="K10" s="36"/>
    </row>
    <row r="12" customHeight="1" spans="1:1">
      <c r="A12" t="s">
        <v>392</v>
      </c>
    </row>
  </sheetData>
  <mergeCells count="16">
    <mergeCell ref="A2:K2"/>
    <mergeCell ref="A3:G3"/>
    <mergeCell ref="I4:K4"/>
    <mergeCell ref="A8:B8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tabSelected="1" workbookViewId="0">
      <selection activeCell="E21" sqref="E21"/>
    </sheetView>
  </sheetViews>
  <sheetFormatPr defaultColWidth="10.7083333333333" defaultRowHeight="14.25" customHeight="1" outlineLevelCol="6"/>
  <cols>
    <col min="1" max="1" width="34.2833333333333" customWidth="1"/>
    <col min="2" max="2" width="27" customWidth="1"/>
    <col min="3" max="3" width="36.85" customWidth="1"/>
    <col min="4" max="4" width="23.85" customWidth="1"/>
    <col min="5" max="7" width="27.85" customWidth="1"/>
  </cols>
  <sheetData>
    <row r="1" ht="18.75" customHeight="1" spans="4:7">
      <c r="D1" s="1"/>
      <c r="E1" s="2"/>
      <c r="F1" s="2"/>
      <c r="G1" s="3" t="s">
        <v>393</v>
      </c>
    </row>
    <row r="2" ht="36.75" customHeight="1" spans="1:7">
      <c r="A2" s="4" t="s">
        <v>394</v>
      </c>
      <c r="B2" s="5"/>
      <c r="C2" s="5"/>
      <c r="D2" s="5"/>
      <c r="E2" s="5"/>
      <c r="F2" s="5"/>
      <c r="G2" s="5"/>
    </row>
    <row r="3" ht="22.5" customHeight="1" spans="1:7">
      <c r="A3" s="6" t="str">
        <f>"单位名称："&amp;"德钦县文化和旅游局"</f>
        <v>单位名称：德钦县文化和旅游局</v>
      </c>
      <c r="B3" s="7"/>
      <c r="C3" s="7"/>
      <c r="D3" s="7"/>
      <c r="E3" s="8"/>
      <c r="F3" s="8"/>
      <c r="G3" s="9" t="s">
        <v>168</v>
      </c>
    </row>
    <row r="4" ht="21.75" customHeight="1" spans="1:7">
      <c r="A4" s="10" t="s">
        <v>242</v>
      </c>
      <c r="B4" s="10" t="s">
        <v>241</v>
      </c>
      <c r="C4" s="10" t="s">
        <v>179</v>
      </c>
      <c r="D4" s="11" t="s">
        <v>395</v>
      </c>
      <c r="E4" s="12" t="s">
        <v>60</v>
      </c>
      <c r="F4" s="13"/>
      <c r="G4" s="14"/>
    </row>
    <row r="5" ht="21.75" customHeight="1" spans="1:7">
      <c r="A5" s="15"/>
      <c r="B5" s="15"/>
      <c r="C5" s="15"/>
      <c r="D5" s="16"/>
      <c r="E5" s="10" t="s">
        <v>396</v>
      </c>
      <c r="F5" s="10" t="s">
        <v>397</v>
      </c>
      <c r="G5" s="11" t="s">
        <v>398</v>
      </c>
    </row>
    <row r="6" ht="40.5" customHeight="1" spans="1:7">
      <c r="A6" s="17"/>
      <c r="B6" s="17"/>
      <c r="C6" s="17"/>
      <c r="D6" s="18"/>
      <c r="E6" s="17" t="s">
        <v>59</v>
      </c>
      <c r="F6" s="17"/>
      <c r="G6" s="18"/>
    </row>
    <row r="7" ht="19.5" customHeight="1" spans="1:7">
      <c r="A7" s="19">
        <v>1</v>
      </c>
      <c r="B7" s="19">
        <v>2</v>
      </c>
      <c r="C7" s="19">
        <v>3</v>
      </c>
      <c r="D7" s="19">
        <v>4</v>
      </c>
      <c r="E7" s="19">
        <v>8</v>
      </c>
      <c r="F7" s="19">
        <v>9</v>
      </c>
      <c r="G7" s="20">
        <v>10</v>
      </c>
    </row>
    <row r="8" ht="22.5" customHeight="1" spans="1:7">
      <c r="A8" s="21" t="s">
        <v>72</v>
      </c>
      <c r="B8" s="22"/>
      <c r="C8" s="22"/>
      <c r="D8" s="21"/>
      <c r="E8" s="23">
        <v>155000</v>
      </c>
      <c r="F8" s="23"/>
      <c r="G8" s="23"/>
    </row>
    <row r="9" ht="22.5" customHeight="1" spans="1:7">
      <c r="A9" s="21"/>
      <c r="B9" s="22" t="s">
        <v>399</v>
      </c>
      <c r="C9" s="22" t="s">
        <v>245</v>
      </c>
      <c r="D9" s="21" t="s">
        <v>400</v>
      </c>
      <c r="E9" s="23">
        <v>135000</v>
      </c>
      <c r="F9" s="23"/>
      <c r="G9" s="23"/>
    </row>
    <row r="10" ht="22.5" customHeight="1" spans="1:7">
      <c r="A10" s="24"/>
      <c r="B10" s="22" t="s">
        <v>399</v>
      </c>
      <c r="C10" s="22" t="s">
        <v>252</v>
      </c>
      <c r="D10" s="21" t="s">
        <v>400</v>
      </c>
      <c r="E10" s="23">
        <v>20000</v>
      </c>
      <c r="F10" s="23"/>
      <c r="G10" s="23"/>
    </row>
    <row r="11" ht="22.5" customHeight="1" spans="1:7">
      <c r="A11" s="25" t="s">
        <v>57</v>
      </c>
      <c r="B11" s="26" t="s">
        <v>377</v>
      </c>
      <c r="C11" s="26"/>
      <c r="D11" s="27"/>
      <c r="E11" s="23">
        <v>155000</v>
      </c>
      <c r="F11" s="23"/>
      <c r="G11" s="23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A1" sqref="A1"/>
    </sheetView>
  </sheetViews>
  <sheetFormatPr defaultColWidth="10.7083333333333" defaultRowHeight="14.25" customHeight="1"/>
  <cols>
    <col min="1" max="1" width="24.7083333333333" customWidth="1"/>
    <col min="2" max="2" width="41.1416666666667" customWidth="1"/>
    <col min="3" max="8" width="23.85" customWidth="1"/>
    <col min="9" max="11" width="24" customWidth="1"/>
    <col min="12" max="12" width="23.85" customWidth="1"/>
    <col min="13" max="13" width="24" customWidth="1"/>
    <col min="14" max="19" width="23.85" customWidth="1"/>
  </cols>
  <sheetData>
    <row r="1" ht="19.5" customHeight="1" spans="10:19">
      <c r="J1" s="206"/>
      <c r="O1" s="79"/>
      <c r="P1" s="79"/>
      <c r="Q1" s="79"/>
      <c r="R1" s="79"/>
      <c r="S1" s="61" t="s">
        <v>53</v>
      </c>
    </row>
    <row r="2" ht="57.75" customHeight="1" spans="1:19">
      <c r="A2" s="156" t="s">
        <v>54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30"/>
      <c r="P2" s="230"/>
      <c r="Q2" s="230"/>
      <c r="R2" s="230"/>
      <c r="S2" s="230"/>
    </row>
    <row r="3" ht="21" customHeight="1" spans="1:19">
      <c r="A3" s="39" t="str">
        <f>"单位名称："&amp;"德钦县文化和旅游局"</f>
        <v>单位名称：德钦县文化和旅游局</v>
      </c>
      <c r="B3" s="8"/>
      <c r="C3" s="8"/>
      <c r="D3" s="8"/>
      <c r="E3" s="8"/>
      <c r="F3" s="8"/>
      <c r="G3" s="8"/>
      <c r="H3" s="8"/>
      <c r="I3" s="8"/>
      <c r="J3" s="83"/>
      <c r="K3" s="8"/>
      <c r="L3" s="8"/>
      <c r="M3" s="8"/>
      <c r="N3" s="8"/>
      <c r="O3" s="83"/>
      <c r="P3" s="83"/>
      <c r="Q3" s="83"/>
      <c r="R3" s="83"/>
      <c r="S3" s="102" t="s">
        <v>2</v>
      </c>
    </row>
    <row r="4" ht="18.75" customHeight="1" spans="1:19">
      <c r="A4" s="213" t="s">
        <v>55</v>
      </c>
      <c r="B4" s="214" t="s">
        <v>56</v>
      </c>
      <c r="C4" s="214" t="s">
        <v>57</v>
      </c>
      <c r="D4" s="215" t="s">
        <v>58</v>
      </c>
      <c r="E4" s="216"/>
      <c r="F4" s="216"/>
      <c r="G4" s="216"/>
      <c r="H4" s="216"/>
      <c r="I4" s="216"/>
      <c r="J4" s="231"/>
      <c r="K4" s="216"/>
      <c r="L4" s="216"/>
      <c r="M4" s="216"/>
      <c r="N4" s="210"/>
      <c r="O4" s="215" t="s">
        <v>47</v>
      </c>
      <c r="P4" s="215"/>
      <c r="Q4" s="215"/>
      <c r="R4" s="215"/>
      <c r="S4" s="234"/>
    </row>
    <row r="5" ht="19.5" customHeight="1" spans="1:19">
      <c r="A5" s="217"/>
      <c r="B5" s="218"/>
      <c r="C5" s="218"/>
      <c r="D5" s="219" t="s">
        <v>59</v>
      </c>
      <c r="E5" s="219" t="s">
        <v>60</v>
      </c>
      <c r="F5" s="219" t="s">
        <v>61</v>
      </c>
      <c r="G5" s="219" t="s">
        <v>62</v>
      </c>
      <c r="H5" s="219" t="s">
        <v>63</v>
      </c>
      <c r="I5" s="232" t="s">
        <v>64</v>
      </c>
      <c r="J5" s="232"/>
      <c r="K5" s="232"/>
      <c r="L5" s="232"/>
      <c r="M5" s="232"/>
      <c r="N5" s="222"/>
      <c r="O5" s="219" t="s">
        <v>59</v>
      </c>
      <c r="P5" s="219" t="s">
        <v>60</v>
      </c>
      <c r="Q5" s="219" t="s">
        <v>61</v>
      </c>
      <c r="R5" s="219" t="s">
        <v>62</v>
      </c>
      <c r="S5" s="219" t="s">
        <v>65</v>
      </c>
    </row>
    <row r="6" ht="28.5" customHeight="1" spans="1:19">
      <c r="A6" s="220"/>
      <c r="B6" s="221"/>
      <c r="C6" s="221"/>
      <c r="D6" s="222"/>
      <c r="E6" s="222"/>
      <c r="F6" s="222"/>
      <c r="G6" s="222"/>
      <c r="H6" s="222"/>
      <c r="I6" s="221" t="s">
        <v>59</v>
      </c>
      <c r="J6" s="221" t="s">
        <v>66</v>
      </c>
      <c r="K6" s="221" t="s">
        <v>67</v>
      </c>
      <c r="L6" s="221" t="s">
        <v>68</v>
      </c>
      <c r="M6" s="221" t="s">
        <v>69</v>
      </c>
      <c r="N6" s="221" t="s">
        <v>70</v>
      </c>
      <c r="O6" s="233"/>
      <c r="P6" s="233"/>
      <c r="Q6" s="233"/>
      <c r="R6" s="233"/>
      <c r="S6" s="222"/>
    </row>
    <row r="7" ht="20.25" customHeight="1" spans="1:19">
      <c r="A7" s="223">
        <v>1</v>
      </c>
      <c r="B7" s="223">
        <v>2</v>
      </c>
      <c r="C7" s="223">
        <v>3</v>
      </c>
      <c r="D7" s="223">
        <v>4</v>
      </c>
      <c r="E7" s="223">
        <v>5</v>
      </c>
      <c r="F7" s="223">
        <v>6</v>
      </c>
      <c r="G7" s="223">
        <v>7</v>
      </c>
      <c r="H7" s="223">
        <v>8</v>
      </c>
      <c r="I7" s="223">
        <v>9</v>
      </c>
      <c r="J7" s="223">
        <v>10</v>
      </c>
      <c r="K7" s="223">
        <v>11</v>
      </c>
      <c r="L7" s="223">
        <v>12</v>
      </c>
      <c r="M7" s="223">
        <v>13</v>
      </c>
      <c r="N7" s="223">
        <v>14</v>
      </c>
      <c r="O7" s="223">
        <v>15</v>
      </c>
      <c r="P7" s="223">
        <v>16</v>
      </c>
      <c r="Q7" s="223">
        <v>17</v>
      </c>
      <c r="R7" s="223">
        <v>18</v>
      </c>
      <c r="S7" s="223">
        <v>19</v>
      </c>
    </row>
    <row r="8" ht="22.5" customHeight="1" spans="1:19">
      <c r="A8" s="224" t="s">
        <v>71</v>
      </c>
      <c r="B8" s="225" t="s">
        <v>72</v>
      </c>
      <c r="C8" s="226">
        <v>5135576.39</v>
      </c>
      <c r="D8" s="226">
        <v>5135576.39</v>
      </c>
      <c r="E8" s="227">
        <v>5135576.39</v>
      </c>
      <c r="F8" s="227"/>
      <c r="G8" s="227"/>
      <c r="H8" s="227"/>
      <c r="I8" s="227"/>
      <c r="J8" s="227"/>
      <c r="K8" s="227"/>
      <c r="L8" s="227"/>
      <c r="M8" s="227"/>
      <c r="N8" s="227"/>
      <c r="O8" s="150"/>
      <c r="P8" s="150"/>
      <c r="Q8" s="150"/>
      <c r="R8" s="150"/>
      <c r="S8" s="150"/>
    </row>
    <row r="9" ht="22.5" customHeight="1" spans="1:19">
      <c r="A9" s="228" t="s">
        <v>57</v>
      </c>
      <c r="B9" s="229"/>
      <c r="C9" s="227">
        <v>5135576.39</v>
      </c>
      <c r="D9" s="227">
        <v>5135576.39</v>
      </c>
      <c r="E9" s="227">
        <v>5135576.39</v>
      </c>
      <c r="F9" s="227"/>
      <c r="G9" s="227"/>
      <c r="H9" s="227"/>
      <c r="I9" s="227"/>
      <c r="J9" s="227"/>
      <c r="K9" s="227"/>
      <c r="L9" s="227"/>
      <c r="M9" s="227"/>
      <c r="N9" s="227"/>
      <c r="O9" s="150"/>
      <c r="P9" s="150"/>
      <c r="Q9" s="150"/>
      <c r="R9" s="150"/>
      <c r="S9" s="150"/>
    </row>
  </sheetData>
  <mergeCells count="18">
    <mergeCell ref="A2:S2"/>
    <mergeCell ref="A3:D3"/>
    <mergeCell ref="D4:N4"/>
    <mergeCell ref="O4:S4"/>
    <mergeCell ref="I5:N5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3"/>
  <sheetViews>
    <sheetView showZeros="0" topLeftCell="A2" workbookViewId="0">
      <selection activeCell="A1" sqref="A1"/>
    </sheetView>
  </sheetViews>
  <sheetFormatPr defaultColWidth="10.7083333333333" defaultRowHeight="14.25" customHeight="1"/>
  <cols>
    <col min="1" max="1" width="16.7083333333333" customWidth="1"/>
    <col min="2" max="2" width="44" customWidth="1"/>
    <col min="3" max="6" width="22.2833333333333" customWidth="1"/>
    <col min="7" max="8" width="22.1416666666667" customWidth="1"/>
    <col min="9" max="9" width="22" customWidth="1"/>
    <col min="10" max="11" width="22.1416666666667" customWidth="1"/>
    <col min="12" max="14" width="22" customWidth="1"/>
    <col min="15" max="15" width="22.1416666666667" customWidth="1"/>
  </cols>
  <sheetData>
    <row r="1" ht="19.5" customHeight="1" spans="4:15">
      <c r="D1" s="206"/>
      <c r="H1" s="206"/>
      <c r="J1" s="206"/>
      <c r="O1" s="37" t="s">
        <v>73</v>
      </c>
    </row>
    <row r="2" ht="42" customHeight="1" spans="1:15">
      <c r="A2" s="4" t="s">
        <v>74</v>
      </c>
      <c r="B2" s="207"/>
      <c r="C2" s="207"/>
      <c r="D2" s="207"/>
      <c r="E2" s="207"/>
      <c r="F2" s="207"/>
      <c r="G2" s="207"/>
      <c r="H2" s="207"/>
      <c r="I2" s="207"/>
      <c r="J2" s="207"/>
      <c r="K2" s="207"/>
      <c r="L2" s="207"/>
      <c r="M2" s="207"/>
      <c r="N2" s="207"/>
      <c r="O2" s="207"/>
    </row>
    <row r="3" ht="24" customHeight="1" spans="1:15">
      <c r="A3" s="208" t="str">
        <f>"单位名称："&amp;"德钦县文化和旅游局"</f>
        <v>单位名称：德钦县文化和旅游局</v>
      </c>
      <c r="B3" s="209"/>
      <c r="C3" s="78"/>
      <c r="D3" s="2"/>
      <c r="E3" s="78"/>
      <c r="F3" s="78"/>
      <c r="G3" s="78"/>
      <c r="H3" s="2"/>
      <c r="I3" s="78"/>
      <c r="J3" s="2"/>
      <c r="K3" s="78"/>
      <c r="L3" s="78"/>
      <c r="M3" s="211"/>
      <c r="N3" s="211"/>
      <c r="O3" s="117" t="s">
        <v>2</v>
      </c>
    </row>
    <row r="4" ht="19.5" customHeight="1" spans="1:15">
      <c r="A4" s="10" t="s">
        <v>75</v>
      </c>
      <c r="B4" s="10" t="s">
        <v>76</v>
      </c>
      <c r="C4" s="10" t="s">
        <v>57</v>
      </c>
      <c r="D4" s="12" t="s">
        <v>60</v>
      </c>
      <c r="E4" s="86" t="s">
        <v>77</v>
      </c>
      <c r="F4" s="69" t="s">
        <v>78</v>
      </c>
      <c r="G4" s="10" t="s">
        <v>61</v>
      </c>
      <c r="H4" s="10" t="s">
        <v>62</v>
      </c>
      <c r="I4" s="10" t="s">
        <v>79</v>
      </c>
      <c r="J4" s="12" t="s">
        <v>80</v>
      </c>
      <c r="K4" s="13"/>
      <c r="L4" s="13"/>
      <c r="M4" s="13"/>
      <c r="N4" s="13"/>
      <c r="O4" s="14"/>
    </row>
    <row r="5" ht="33.75" customHeight="1" spans="1:15">
      <c r="A5" s="18"/>
      <c r="B5" s="18"/>
      <c r="C5" s="18"/>
      <c r="D5" s="184" t="s">
        <v>59</v>
      </c>
      <c r="E5" s="109" t="s">
        <v>77</v>
      </c>
      <c r="F5" s="109" t="s">
        <v>78</v>
      </c>
      <c r="G5" s="18"/>
      <c r="H5" s="18"/>
      <c r="I5" s="18"/>
      <c r="J5" s="184" t="s">
        <v>59</v>
      </c>
      <c r="K5" s="45" t="s">
        <v>81</v>
      </c>
      <c r="L5" s="45" t="s">
        <v>82</v>
      </c>
      <c r="M5" s="45" t="s">
        <v>83</v>
      </c>
      <c r="N5" s="45" t="s">
        <v>84</v>
      </c>
      <c r="O5" s="45" t="s">
        <v>85</v>
      </c>
    </row>
    <row r="6" ht="20.25" customHeight="1" spans="1:15">
      <c r="A6" s="138">
        <v>1</v>
      </c>
      <c r="B6" s="138">
        <v>2</v>
      </c>
      <c r="C6" s="184">
        <v>3</v>
      </c>
      <c r="D6" s="184">
        <v>4</v>
      </c>
      <c r="E6" s="184">
        <v>5</v>
      </c>
      <c r="F6" s="184">
        <v>6</v>
      </c>
      <c r="G6" s="184">
        <v>7</v>
      </c>
      <c r="H6" s="184">
        <v>8</v>
      </c>
      <c r="I6" s="184">
        <v>9</v>
      </c>
      <c r="J6" s="184">
        <v>10</v>
      </c>
      <c r="K6" s="184">
        <v>11</v>
      </c>
      <c r="L6" s="184">
        <v>12</v>
      </c>
      <c r="M6" s="184">
        <v>13</v>
      </c>
      <c r="N6" s="184">
        <v>14</v>
      </c>
      <c r="O6" s="184">
        <v>15</v>
      </c>
    </row>
    <row r="7" ht="22.5" customHeight="1" spans="1:15">
      <c r="A7" s="201" t="s">
        <v>86</v>
      </c>
      <c r="B7" s="201" t="s">
        <v>87</v>
      </c>
      <c r="C7" s="153">
        <v>3837546.87</v>
      </c>
      <c r="D7" s="153">
        <v>3837546.87</v>
      </c>
      <c r="E7" s="153">
        <v>3682546.87</v>
      </c>
      <c r="F7" s="153">
        <v>155000</v>
      </c>
      <c r="G7" s="153"/>
      <c r="H7" s="153"/>
      <c r="I7" s="153"/>
      <c r="J7" s="153"/>
      <c r="K7" s="153"/>
      <c r="L7" s="153"/>
      <c r="M7" s="153"/>
      <c r="N7" s="153"/>
      <c r="O7" s="153"/>
    </row>
    <row r="8" ht="22.5" customHeight="1" spans="1:15">
      <c r="A8" s="201" t="s">
        <v>88</v>
      </c>
      <c r="B8" s="201" t="str">
        <f>"  "&amp;"文化和旅游"</f>
        <v>  文化和旅游</v>
      </c>
      <c r="C8" s="153">
        <v>3837546.87</v>
      </c>
      <c r="D8" s="153">
        <v>3837546.87</v>
      </c>
      <c r="E8" s="153">
        <v>3682546.87</v>
      </c>
      <c r="F8" s="153">
        <v>155000</v>
      </c>
      <c r="G8" s="153"/>
      <c r="H8" s="153"/>
      <c r="I8" s="153"/>
      <c r="J8" s="153"/>
      <c r="K8" s="153"/>
      <c r="L8" s="153"/>
      <c r="M8" s="153"/>
      <c r="N8" s="153"/>
      <c r="O8" s="153"/>
    </row>
    <row r="9" ht="22.5" customHeight="1" spans="1:15">
      <c r="A9" s="201" t="s">
        <v>89</v>
      </c>
      <c r="B9" s="201" t="str">
        <f>"    "&amp;"行政运行"</f>
        <v>    行政运行</v>
      </c>
      <c r="C9" s="153">
        <v>3837546.87</v>
      </c>
      <c r="D9" s="153">
        <v>3837546.87</v>
      </c>
      <c r="E9" s="153">
        <v>3682546.87</v>
      </c>
      <c r="F9" s="153">
        <v>155000</v>
      </c>
      <c r="G9" s="153"/>
      <c r="H9" s="153"/>
      <c r="I9" s="153"/>
      <c r="J9" s="153"/>
      <c r="K9" s="153"/>
      <c r="L9" s="153"/>
      <c r="M9" s="153"/>
      <c r="N9" s="153"/>
      <c r="O9" s="153"/>
    </row>
    <row r="10" ht="22.5" customHeight="1" spans="1:15">
      <c r="A10" s="201" t="s">
        <v>90</v>
      </c>
      <c r="B10" s="201" t="s">
        <v>91</v>
      </c>
      <c r="C10" s="153">
        <v>506815.04</v>
      </c>
      <c r="D10" s="153">
        <v>506815.04</v>
      </c>
      <c r="E10" s="153">
        <v>506815.04</v>
      </c>
      <c r="F10" s="153"/>
      <c r="G10" s="153"/>
      <c r="H10" s="153"/>
      <c r="I10" s="153"/>
      <c r="J10" s="153"/>
      <c r="K10" s="153"/>
      <c r="L10" s="153"/>
      <c r="M10" s="153"/>
      <c r="N10" s="153"/>
      <c r="O10" s="153"/>
    </row>
    <row r="11" ht="22.5" customHeight="1" spans="1:15">
      <c r="A11" s="201" t="s">
        <v>92</v>
      </c>
      <c r="B11" s="201" t="str">
        <f>"  "&amp;"行政事业单位养老支出"</f>
        <v>  行政事业单位养老支出</v>
      </c>
      <c r="C11" s="153">
        <v>506815.04</v>
      </c>
      <c r="D11" s="153">
        <v>506815.04</v>
      </c>
      <c r="E11" s="153">
        <v>506815.04</v>
      </c>
      <c r="F11" s="153"/>
      <c r="G11" s="153"/>
      <c r="H11" s="153"/>
      <c r="I11" s="153"/>
      <c r="J11" s="153"/>
      <c r="K11" s="153"/>
      <c r="L11" s="153"/>
      <c r="M11" s="153"/>
      <c r="N11" s="153"/>
      <c r="O11" s="153"/>
    </row>
    <row r="12" ht="22.5" customHeight="1" spans="1:15">
      <c r="A12" s="201" t="s">
        <v>93</v>
      </c>
      <c r="B12" s="201" t="str">
        <f>"    "&amp;"机关事业单位基本养老保险缴费支出"</f>
        <v>    机关事业单位基本养老保险缴费支出</v>
      </c>
      <c r="C12" s="153">
        <v>506815.04</v>
      </c>
      <c r="D12" s="153">
        <v>506815.04</v>
      </c>
      <c r="E12" s="153">
        <v>506815.04</v>
      </c>
      <c r="F12" s="153"/>
      <c r="G12" s="153"/>
      <c r="H12" s="153"/>
      <c r="I12" s="153"/>
      <c r="J12" s="153"/>
      <c r="K12" s="153"/>
      <c r="L12" s="153"/>
      <c r="M12" s="153"/>
      <c r="N12" s="153"/>
      <c r="O12" s="153"/>
    </row>
    <row r="13" ht="22.5" customHeight="1" spans="1:15">
      <c r="A13" s="201" t="s">
        <v>94</v>
      </c>
      <c r="B13" s="201" t="str">
        <f>"    "&amp;"机关事业单位职业年金缴费支出"</f>
        <v>    机关事业单位职业年金缴费支出</v>
      </c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</row>
    <row r="14" ht="22.5" customHeight="1" spans="1:15">
      <c r="A14" s="201" t="s">
        <v>95</v>
      </c>
      <c r="B14" s="201" t="s">
        <v>96</v>
      </c>
      <c r="C14" s="153">
        <v>388663.2</v>
      </c>
      <c r="D14" s="153">
        <v>388663.2</v>
      </c>
      <c r="E14" s="153">
        <v>388663.2</v>
      </c>
      <c r="F14" s="153"/>
      <c r="G14" s="153"/>
      <c r="H14" s="153"/>
      <c r="I14" s="153"/>
      <c r="J14" s="153"/>
      <c r="K14" s="153"/>
      <c r="L14" s="153"/>
      <c r="M14" s="153"/>
      <c r="N14" s="153"/>
      <c r="O14" s="153"/>
    </row>
    <row r="15" ht="22.5" customHeight="1" spans="1:15">
      <c r="A15" s="201" t="s">
        <v>97</v>
      </c>
      <c r="B15" s="201" t="str">
        <f>"  "&amp;"行政事业单位医疗"</f>
        <v>  行政事业单位医疗</v>
      </c>
      <c r="C15" s="153">
        <v>388663.2</v>
      </c>
      <c r="D15" s="153">
        <v>388663.2</v>
      </c>
      <c r="E15" s="153">
        <v>388663.2</v>
      </c>
      <c r="F15" s="153"/>
      <c r="G15" s="153"/>
      <c r="H15" s="153"/>
      <c r="I15" s="153"/>
      <c r="J15" s="153"/>
      <c r="K15" s="153"/>
      <c r="L15" s="153"/>
      <c r="M15" s="153"/>
      <c r="N15" s="153"/>
      <c r="O15" s="153"/>
    </row>
    <row r="16" ht="22.5" customHeight="1" spans="1:15">
      <c r="A16" s="201" t="s">
        <v>98</v>
      </c>
      <c r="B16" s="201" t="str">
        <f>"    "&amp;"行政单位医疗"</f>
        <v>    行政单位医疗</v>
      </c>
      <c r="C16" s="153">
        <v>233104.5</v>
      </c>
      <c r="D16" s="153">
        <v>233104.5</v>
      </c>
      <c r="E16" s="153">
        <v>233104.5</v>
      </c>
      <c r="F16" s="153"/>
      <c r="G16" s="153"/>
      <c r="H16" s="153"/>
      <c r="I16" s="153"/>
      <c r="J16" s="153"/>
      <c r="K16" s="153"/>
      <c r="L16" s="153"/>
      <c r="M16" s="153"/>
      <c r="N16" s="153"/>
      <c r="O16" s="153"/>
    </row>
    <row r="17" ht="22.5" customHeight="1" spans="1:15">
      <c r="A17" s="201" t="s">
        <v>99</v>
      </c>
      <c r="B17" s="201" t="str">
        <f>"    "&amp;"事业单位医疗"</f>
        <v>    事业单位医疗</v>
      </c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</row>
    <row r="18" ht="22.5" customHeight="1" spans="1:15">
      <c r="A18" s="201" t="s">
        <v>100</v>
      </c>
      <c r="B18" s="201" t="str">
        <f>"    "&amp;"公务员医疗补助"</f>
        <v>    公务员医疗补助</v>
      </c>
      <c r="C18" s="153">
        <v>143703.51</v>
      </c>
      <c r="D18" s="153">
        <v>143703.51</v>
      </c>
      <c r="E18" s="153">
        <v>143703.51</v>
      </c>
      <c r="F18" s="153"/>
      <c r="G18" s="153"/>
      <c r="H18" s="153"/>
      <c r="I18" s="153"/>
      <c r="J18" s="153"/>
      <c r="K18" s="153"/>
      <c r="L18" s="153"/>
      <c r="M18" s="153"/>
      <c r="N18" s="153"/>
      <c r="O18" s="153"/>
    </row>
    <row r="19" ht="22.5" customHeight="1" spans="1:15">
      <c r="A19" s="201" t="s">
        <v>101</v>
      </c>
      <c r="B19" s="201" t="str">
        <f>"    "&amp;"其他行政事业单位医疗支出"</f>
        <v>    其他行政事业单位医疗支出</v>
      </c>
      <c r="C19" s="153">
        <v>11855.19</v>
      </c>
      <c r="D19" s="153">
        <v>11855.19</v>
      </c>
      <c r="E19" s="153">
        <v>11855.19</v>
      </c>
      <c r="F19" s="153"/>
      <c r="G19" s="153"/>
      <c r="H19" s="153"/>
      <c r="I19" s="153"/>
      <c r="J19" s="153"/>
      <c r="K19" s="153"/>
      <c r="L19" s="153"/>
      <c r="M19" s="153"/>
      <c r="N19" s="153"/>
      <c r="O19" s="153"/>
    </row>
    <row r="20" ht="22.5" customHeight="1" spans="1:15">
      <c r="A20" s="201" t="s">
        <v>102</v>
      </c>
      <c r="B20" s="201" t="s">
        <v>103</v>
      </c>
      <c r="C20" s="153">
        <v>402551.28</v>
      </c>
      <c r="D20" s="153">
        <v>402551.28</v>
      </c>
      <c r="E20" s="153">
        <v>402551.28</v>
      </c>
      <c r="F20" s="153"/>
      <c r="G20" s="153"/>
      <c r="H20" s="153"/>
      <c r="I20" s="153"/>
      <c r="J20" s="153"/>
      <c r="K20" s="153"/>
      <c r="L20" s="153"/>
      <c r="M20" s="153"/>
      <c r="N20" s="153"/>
      <c r="O20" s="153"/>
    </row>
    <row r="21" ht="22.5" customHeight="1" spans="1:15">
      <c r="A21" s="201" t="s">
        <v>104</v>
      </c>
      <c r="B21" s="201" t="str">
        <f>"  "&amp;"住房改革支出"</f>
        <v>  住房改革支出</v>
      </c>
      <c r="C21" s="153">
        <v>402551.28</v>
      </c>
      <c r="D21" s="153">
        <v>402551.28</v>
      </c>
      <c r="E21" s="153">
        <v>402551.28</v>
      </c>
      <c r="F21" s="153"/>
      <c r="G21" s="153"/>
      <c r="H21" s="153"/>
      <c r="I21" s="153"/>
      <c r="J21" s="153"/>
      <c r="K21" s="153"/>
      <c r="L21" s="153"/>
      <c r="M21" s="153"/>
      <c r="N21" s="153"/>
      <c r="O21" s="153"/>
    </row>
    <row r="22" ht="22.5" customHeight="1" spans="1:15">
      <c r="A22" s="201" t="s">
        <v>105</v>
      </c>
      <c r="B22" s="201" t="str">
        <f>"    "&amp;"住房公积金"</f>
        <v>    住房公积金</v>
      </c>
      <c r="C22" s="153">
        <v>402551.28</v>
      </c>
      <c r="D22" s="153">
        <v>402551.28</v>
      </c>
      <c r="E22" s="153">
        <v>402551.28</v>
      </c>
      <c r="F22" s="153"/>
      <c r="G22" s="153"/>
      <c r="H22" s="153"/>
      <c r="I22" s="153"/>
      <c r="J22" s="153"/>
      <c r="K22" s="153"/>
      <c r="L22" s="153"/>
      <c r="M22" s="153"/>
      <c r="N22" s="153"/>
      <c r="O22" s="153"/>
    </row>
    <row r="23" ht="22.5" customHeight="1" spans="1:15">
      <c r="A23" s="33" t="s">
        <v>106</v>
      </c>
      <c r="B23" s="210" t="s">
        <v>106</v>
      </c>
      <c r="C23" s="110">
        <v>5135576.39</v>
      </c>
      <c r="D23" s="153">
        <v>5135576.39</v>
      </c>
      <c r="E23" s="110">
        <v>4980576.39</v>
      </c>
      <c r="F23" s="110">
        <v>155000</v>
      </c>
      <c r="G23" s="110"/>
      <c r="H23" s="153"/>
      <c r="I23" s="110"/>
      <c r="J23" s="153"/>
      <c r="K23" s="110"/>
      <c r="L23" s="110"/>
      <c r="M23" s="110"/>
      <c r="N23" s="110"/>
      <c r="O23" s="110"/>
    </row>
  </sheetData>
  <mergeCells count="11">
    <mergeCell ref="A2:O2"/>
    <mergeCell ref="A3:L3"/>
    <mergeCell ref="D4:F4"/>
    <mergeCell ref="J4:O4"/>
    <mergeCell ref="A23:B23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selection activeCell="A1" sqref="A1"/>
    </sheetView>
  </sheetViews>
  <sheetFormatPr defaultColWidth="10.7083333333333" defaultRowHeight="14.25" customHeight="1" outlineLevelCol="3"/>
  <cols>
    <col min="1" max="1" width="45.85" customWidth="1"/>
    <col min="2" max="2" width="36" customWidth="1"/>
    <col min="3" max="3" width="41.85" customWidth="1"/>
    <col min="4" max="4" width="34.85" customWidth="1"/>
  </cols>
  <sheetData>
    <row r="1" ht="19.5" customHeight="1" spans="4:4">
      <c r="D1" s="37" t="s">
        <v>107</v>
      </c>
    </row>
    <row r="2" ht="36" customHeight="1" spans="1:4">
      <c r="A2" s="4" t="s">
        <v>108</v>
      </c>
      <c r="B2" s="192"/>
      <c r="C2" s="192"/>
      <c r="D2" s="192"/>
    </row>
    <row r="3" ht="24" customHeight="1" spans="1:4">
      <c r="A3" s="6" t="str">
        <f>"单位名称："&amp;"德钦县文化和旅游局"</f>
        <v>单位名称：德钦县文化和旅游局</v>
      </c>
      <c r="B3" s="193"/>
      <c r="C3" s="193"/>
      <c r="D3" s="117" t="s">
        <v>2</v>
      </c>
    </row>
    <row r="4" ht="19.5" customHeight="1" spans="1:4">
      <c r="A4" s="12" t="s">
        <v>3</v>
      </c>
      <c r="B4" s="14"/>
      <c r="C4" s="12" t="s">
        <v>4</v>
      </c>
      <c r="D4" s="14"/>
    </row>
    <row r="5" ht="21.75" customHeight="1" spans="1:4">
      <c r="A5" s="28" t="s">
        <v>5</v>
      </c>
      <c r="B5" s="125" t="s">
        <v>6</v>
      </c>
      <c r="C5" s="28" t="s">
        <v>109</v>
      </c>
      <c r="D5" s="125" t="s">
        <v>6</v>
      </c>
    </row>
    <row r="6" ht="17.25" customHeight="1" spans="1:4">
      <c r="A6" s="30"/>
      <c r="B6" s="18"/>
      <c r="C6" s="30"/>
      <c r="D6" s="18"/>
    </row>
    <row r="7" ht="22.5" customHeight="1" spans="1:4">
      <c r="A7" s="194" t="s">
        <v>110</v>
      </c>
      <c r="B7" s="195">
        <v>5135576.39</v>
      </c>
      <c r="C7" s="196" t="s">
        <v>111</v>
      </c>
      <c r="D7" s="110">
        <v>5135576.39</v>
      </c>
    </row>
    <row r="8" ht="22.5" customHeight="1" spans="1:4">
      <c r="A8" s="197" t="s">
        <v>112</v>
      </c>
      <c r="B8" s="195">
        <v>5135576.39</v>
      </c>
      <c r="C8" s="198" t="s">
        <v>113</v>
      </c>
      <c r="D8" s="110"/>
    </row>
    <row r="9" ht="22.5" customHeight="1" spans="1:4">
      <c r="A9" s="197" t="s">
        <v>114</v>
      </c>
      <c r="B9" s="199"/>
      <c r="C9" s="198" t="s">
        <v>115</v>
      </c>
      <c r="D9" s="110"/>
    </row>
    <row r="10" ht="22.5" customHeight="1" spans="1:4">
      <c r="A10" s="197" t="s">
        <v>116</v>
      </c>
      <c r="B10" s="199"/>
      <c r="C10" s="198" t="s">
        <v>117</v>
      </c>
      <c r="D10" s="110"/>
    </row>
    <row r="11" ht="22.5" customHeight="1" spans="1:4">
      <c r="A11" s="200" t="s">
        <v>118</v>
      </c>
      <c r="B11" s="150"/>
      <c r="C11" s="198" t="s">
        <v>119</v>
      </c>
      <c r="D11" s="110"/>
    </row>
    <row r="12" ht="22.5" customHeight="1" spans="1:4">
      <c r="A12" s="197" t="s">
        <v>112</v>
      </c>
      <c r="B12" s="150"/>
      <c r="C12" s="198" t="s">
        <v>120</v>
      </c>
      <c r="D12" s="110"/>
    </row>
    <row r="13" ht="22.5" customHeight="1" spans="1:4">
      <c r="A13" s="197" t="s">
        <v>114</v>
      </c>
      <c r="B13" s="150"/>
      <c r="C13" s="198" t="s">
        <v>121</v>
      </c>
      <c r="D13" s="110"/>
    </row>
    <row r="14" ht="22.5" customHeight="1" spans="1:4">
      <c r="A14" s="197" t="s">
        <v>116</v>
      </c>
      <c r="B14" s="150"/>
      <c r="C14" s="198" t="s">
        <v>122</v>
      </c>
      <c r="D14" s="110">
        <v>3837546.87</v>
      </c>
    </row>
    <row r="15" ht="22.5" customHeight="1" spans="1:4">
      <c r="A15" s="197"/>
      <c r="B15" s="197"/>
      <c r="C15" s="198" t="s">
        <v>123</v>
      </c>
      <c r="D15" s="110">
        <v>506815.04</v>
      </c>
    </row>
    <row r="16" ht="22.5" customHeight="1" spans="1:4">
      <c r="A16" s="197"/>
      <c r="B16" s="201"/>
      <c r="C16" s="198" t="s">
        <v>124</v>
      </c>
      <c r="D16" s="110">
        <v>388663.2</v>
      </c>
    </row>
    <row r="17" ht="22.5" customHeight="1" spans="1:4">
      <c r="A17" s="202"/>
      <c r="B17" s="194"/>
      <c r="C17" s="198" t="s">
        <v>125</v>
      </c>
      <c r="D17" s="110"/>
    </row>
    <row r="18" ht="22.5" customHeight="1" spans="1:4">
      <c r="A18" s="202"/>
      <c r="B18" s="194"/>
      <c r="C18" s="198" t="s">
        <v>126</v>
      </c>
      <c r="D18" s="110"/>
    </row>
    <row r="19" ht="22.5" customHeight="1" spans="1:4">
      <c r="A19" s="141"/>
      <c r="B19" s="141"/>
      <c r="C19" s="198" t="s">
        <v>127</v>
      </c>
      <c r="D19" s="110"/>
    </row>
    <row r="20" ht="22.5" customHeight="1" spans="1:4">
      <c r="A20" s="141"/>
      <c r="B20" s="141"/>
      <c r="C20" s="198" t="s">
        <v>128</v>
      </c>
      <c r="D20" s="110"/>
    </row>
    <row r="21" ht="22.5" customHeight="1" spans="1:4">
      <c r="A21" s="141"/>
      <c r="B21" s="141"/>
      <c r="C21" s="198" t="s">
        <v>129</v>
      </c>
      <c r="D21" s="110"/>
    </row>
    <row r="22" ht="22.5" customHeight="1" spans="1:4">
      <c r="A22" s="141"/>
      <c r="B22" s="141"/>
      <c r="C22" s="198" t="s">
        <v>130</v>
      </c>
      <c r="D22" s="110"/>
    </row>
    <row r="23" ht="22.5" customHeight="1" spans="1:4">
      <c r="A23" s="141"/>
      <c r="B23" s="141"/>
      <c r="C23" s="198" t="s">
        <v>131</v>
      </c>
      <c r="D23" s="110"/>
    </row>
    <row r="24" ht="22.5" customHeight="1" spans="1:4">
      <c r="A24" s="141"/>
      <c r="B24" s="141"/>
      <c r="C24" s="198" t="s">
        <v>132</v>
      </c>
      <c r="D24" s="110"/>
    </row>
    <row r="25" ht="22.5" customHeight="1" spans="1:4">
      <c r="A25" s="141"/>
      <c r="B25" s="141"/>
      <c r="C25" s="198" t="s">
        <v>133</v>
      </c>
      <c r="D25" s="110"/>
    </row>
    <row r="26" ht="22.5" customHeight="1" spans="1:4">
      <c r="A26" s="141"/>
      <c r="B26" s="141"/>
      <c r="C26" s="198" t="s">
        <v>134</v>
      </c>
      <c r="D26" s="110">
        <v>402551.28</v>
      </c>
    </row>
    <row r="27" ht="22.5" customHeight="1" spans="1:4">
      <c r="A27" s="141"/>
      <c r="B27" s="141"/>
      <c r="C27" s="198" t="s">
        <v>135</v>
      </c>
      <c r="D27" s="110"/>
    </row>
    <row r="28" ht="22.5" customHeight="1" spans="1:4">
      <c r="A28" s="141"/>
      <c r="B28" s="141"/>
      <c r="C28" s="198" t="s">
        <v>136</v>
      </c>
      <c r="D28" s="110"/>
    </row>
    <row r="29" ht="22.5" customHeight="1" spans="1:4">
      <c r="A29" s="141"/>
      <c r="B29" s="141"/>
      <c r="C29" s="198" t="s">
        <v>137</v>
      </c>
      <c r="D29" s="110"/>
    </row>
    <row r="30" ht="22.5" customHeight="1" spans="1:4">
      <c r="A30" s="141"/>
      <c r="B30" s="141"/>
      <c r="C30" s="198" t="s">
        <v>138</v>
      </c>
      <c r="D30" s="110"/>
    </row>
    <row r="31" ht="22.5" customHeight="1" spans="1:4">
      <c r="A31" s="203"/>
      <c r="B31" s="194"/>
      <c r="C31" s="198" t="s">
        <v>139</v>
      </c>
      <c r="D31" s="110"/>
    </row>
    <row r="32" ht="22.5" customHeight="1" spans="1:4">
      <c r="A32" s="203"/>
      <c r="B32" s="194"/>
      <c r="C32" s="198" t="s">
        <v>140</v>
      </c>
      <c r="D32" s="110"/>
    </row>
    <row r="33" ht="22.5" customHeight="1" spans="1:4">
      <c r="A33" s="203"/>
      <c r="B33" s="194"/>
      <c r="C33" s="198" t="s">
        <v>141</v>
      </c>
      <c r="D33" s="110"/>
    </row>
    <row r="34" ht="22.5" customHeight="1" spans="1:4">
      <c r="A34" s="203"/>
      <c r="B34" s="194"/>
      <c r="C34" s="198" t="s">
        <v>142</v>
      </c>
      <c r="D34" s="110"/>
    </row>
    <row r="35" ht="22.5" customHeight="1" spans="1:4">
      <c r="A35" s="203"/>
      <c r="B35" s="194"/>
      <c r="C35" s="202" t="s">
        <v>143</v>
      </c>
      <c r="D35" s="194"/>
    </row>
    <row r="36" ht="22.5" customHeight="1" spans="1:4">
      <c r="A36" s="204" t="s">
        <v>144</v>
      </c>
      <c r="B36" s="205">
        <v>5135576.39</v>
      </c>
      <c r="C36" s="203" t="s">
        <v>52</v>
      </c>
      <c r="D36" s="205">
        <v>5135576.39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1"/>
  <sheetViews>
    <sheetView showZeros="0" workbookViewId="0">
      <selection activeCell="A1" sqref="A1"/>
    </sheetView>
  </sheetViews>
  <sheetFormatPr defaultColWidth="10.7083333333333" defaultRowHeight="14.25" customHeight="1" outlineLevelCol="6"/>
  <cols>
    <col min="1" max="1" width="23.575" customWidth="1"/>
    <col min="2" max="2" width="51.2833333333333" customWidth="1"/>
    <col min="3" max="3" width="28.2833333333333" customWidth="1"/>
    <col min="4" max="4" width="23.85" customWidth="1"/>
    <col min="5" max="7" width="28.2833333333333" customWidth="1"/>
  </cols>
  <sheetData>
    <row r="1" customHeight="1" spans="4:7">
      <c r="D1" s="143"/>
      <c r="F1" s="62"/>
      <c r="G1" s="37" t="s">
        <v>145</v>
      </c>
    </row>
    <row r="2" ht="39" customHeight="1" spans="1:7">
      <c r="A2" s="4" t="s">
        <v>146</v>
      </c>
      <c r="B2" s="124"/>
      <c r="C2" s="124"/>
      <c r="D2" s="124"/>
      <c r="E2" s="124"/>
      <c r="F2" s="124"/>
      <c r="G2" s="124"/>
    </row>
    <row r="3" ht="18" customHeight="1" spans="1:7">
      <c r="A3" s="6" t="str">
        <f>"单位名称："&amp;"德钦县文化和旅游局"</f>
        <v>单位名称：德钦县文化和旅游局</v>
      </c>
      <c r="B3" s="180"/>
      <c r="C3" s="169"/>
      <c r="D3" s="169"/>
      <c r="E3" s="169"/>
      <c r="F3" s="120"/>
      <c r="G3" s="117" t="s">
        <v>2</v>
      </c>
    </row>
    <row r="4" ht="20.25" customHeight="1" spans="1:7">
      <c r="A4" s="181" t="s">
        <v>147</v>
      </c>
      <c r="B4" s="182"/>
      <c r="C4" s="125" t="s">
        <v>57</v>
      </c>
      <c r="D4" s="158" t="s">
        <v>77</v>
      </c>
      <c r="E4" s="13"/>
      <c r="F4" s="14"/>
      <c r="G4" s="148" t="s">
        <v>78</v>
      </c>
    </row>
    <row r="5" ht="20.25" customHeight="1" spans="1:7">
      <c r="A5" s="183" t="s">
        <v>75</v>
      </c>
      <c r="B5" s="183" t="s">
        <v>76</v>
      </c>
      <c r="C5" s="30"/>
      <c r="D5" s="184" t="s">
        <v>59</v>
      </c>
      <c r="E5" s="184" t="s">
        <v>148</v>
      </c>
      <c r="F5" s="184" t="s">
        <v>149</v>
      </c>
      <c r="G5" s="111"/>
    </row>
    <row r="6" ht="19.5" customHeight="1" spans="1:7">
      <c r="A6" s="183" t="s">
        <v>150</v>
      </c>
      <c r="B6" s="183" t="s">
        <v>151</v>
      </c>
      <c r="C6" s="183" t="s">
        <v>152</v>
      </c>
      <c r="D6" s="184">
        <v>4</v>
      </c>
      <c r="E6" s="185" t="s">
        <v>153</v>
      </c>
      <c r="F6" s="185" t="s">
        <v>154</v>
      </c>
      <c r="G6" s="183" t="s">
        <v>155</v>
      </c>
    </row>
    <row r="7" ht="22.5" customHeight="1" spans="1:7">
      <c r="A7" s="139" t="s">
        <v>86</v>
      </c>
      <c r="B7" s="139" t="s">
        <v>87</v>
      </c>
      <c r="C7" s="186">
        <v>3837546.87</v>
      </c>
      <c r="D7" s="186">
        <v>3682546.87</v>
      </c>
      <c r="E7" s="186">
        <v>3354536.47</v>
      </c>
      <c r="F7" s="186">
        <v>328010.4</v>
      </c>
      <c r="G7" s="186">
        <v>155000</v>
      </c>
    </row>
    <row r="8" ht="22.5" customHeight="1" spans="1:7">
      <c r="A8" s="187" t="s">
        <v>88</v>
      </c>
      <c r="B8" s="187" t="s">
        <v>156</v>
      </c>
      <c r="C8" s="186">
        <v>3837546.87</v>
      </c>
      <c r="D8" s="186">
        <v>3682546.87</v>
      </c>
      <c r="E8" s="186">
        <v>3354536.47</v>
      </c>
      <c r="F8" s="186">
        <v>328010.4</v>
      </c>
      <c r="G8" s="186">
        <v>155000</v>
      </c>
    </row>
    <row r="9" ht="22.5" customHeight="1" spans="1:7">
      <c r="A9" s="188" t="s">
        <v>89</v>
      </c>
      <c r="B9" s="188" t="s">
        <v>157</v>
      </c>
      <c r="C9" s="186">
        <v>3837546.87</v>
      </c>
      <c r="D9" s="186">
        <v>3682546.87</v>
      </c>
      <c r="E9" s="186">
        <v>3354536.47</v>
      </c>
      <c r="F9" s="186">
        <v>328010.4</v>
      </c>
      <c r="G9" s="186">
        <v>155000</v>
      </c>
    </row>
    <row r="10" ht="22.5" customHeight="1" spans="1:7">
      <c r="A10" s="139" t="s">
        <v>90</v>
      </c>
      <c r="B10" s="139" t="s">
        <v>91</v>
      </c>
      <c r="C10" s="186">
        <v>506815.04</v>
      </c>
      <c r="D10" s="186">
        <v>506815.04</v>
      </c>
      <c r="E10" s="186">
        <v>506815.04</v>
      </c>
      <c r="F10" s="186"/>
      <c r="G10" s="186"/>
    </row>
    <row r="11" ht="22.5" customHeight="1" spans="1:7">
      <c r="A11" s="187" t="s">
        <v>92</v>
      </c>
      <c r="B11" s="187" t="s">
        <v>158</v>
      </c>
      <c r="C11" s="186">
        <v>506815.04</v>
      </c>
      <c r="D11" s="186">
        <v>506815.04</v>
      </c>
      <c r="E11" s="186">
        <v>506815.04</v>
      </c>
      <c r="F11" s="186"/>
      <c r="G11" s="186"/>
    </row>
    <row r="12" ht="22.5" customHeight="1" spans="1:7">
      <c r="A12" s="188" t="s">
        <v>93</v>
      </c>
      <c r="B12" s="188" t="s">
        <v>159</v>
      </c>
      <c r="C12" s="186">
        <v>506815.04</v>
      </c>
      <c r="D12" s="186">
        <v>506815.04</v>
      </c>
      <c r="E12" s="186">
        <v>506815.04</v>
      </c>
      <c r="F12" s="186"/>
      <c r="G12" s="186"/>
    </row>
    <row r="13" ht="22.5" customHeight="1" spans="1:7">
      <c r="A13" s="139" t="s">
        <v>95</v>
      </c>
      <c r="B13" s="139" t="s">
        <v>96</v>
      </c>
      <c r="C13" s="186">
        <v>388663.2</v>
      </c>
      <c r="D13" s="186">
        <v>388663.2</v>
      </c>
      <c r="E13" s="186">
        <v>388663.2</v>
      </c>
      <c r="F13" s="186"/>
      <c r="G13" s="186"/>
    </row>
    <row r="14" ht="22.5" customHeight="1" spans="1:7">
      <c r="A14" s="187" t="s">
        <v>97</v>
      </c>
      <c r="B14" s="187" t="s">
        <v>160</v>
      </c>
      <c r="C14" s="186">
        <v>388663.2</v>
      </c>
      <c r="D14" s="186">
        <v>388663.2</v>
      </c>
      <c r="E14" s="186">
        <v>388663.2</v>
      </c>
      <c r="F14" s="186"/>
      <c r="G14" s="186"/>
    </row>
    <row r="15" ht="22.5" customHeight="1" spans="1:7">
      <c r="A15" s="188" t="s">
        <v>98</v>
      </c>
      <c r="B15" s="188" t="s">
        <v>161</v>
      </c>
      <c r="C15" s="186">
        <v>233104.5</v>
      </c>
      <c r="D15" s="186">
        <v>233104.5</v>
      </c>
      <c r="E15" s="186">
        <v>233104.5</v>
      </c>
      <c r="F15" s="186"/>
      <c r="G15" s="186"/>
    </row>
    <row r="16" ht="22.5" customHeight="1" spans="1:7">
      <c r="A16" s="188" t="s">
        <v>100</v>
      </c>
      <c r="B16" s="188" t="s">
        <v>162</v>
      </c>
      <c r="C16" s="186">
        <v>143703.51</v>
      </c>
      <c r="D16" s="186">
        <v>143703.51</v>
      </c>
      <c r="E16" s="186">
        <v>143703.51</v>
      </c>
      <c r="F16" s="186"/>
      <c r="G16" s="186"/>
    </row>
    <row r="17" ht="22.5" customHeight="1" spans="1:7">
      <c r="A17" s="188" t="s">
        <v>101</v>
      </c>
      <c r="B17" s="188" t="s">
        <v>163</v>
      </c>
      <c r="C17" s="186">
        <v>11855.19</v>
      </c>
      <c r="D17" s="186">
        <v>11855.19</v>
      </c>
      <c r="E17" s="186">
        <v>11855.19</v>
      </c>
      <c r="F17" s="186"/>
      <c r="G17" s="186"/>
    </row>
    <row r="18" ht="22.5" customHeight="1" spans="1:7">
      <c r="A18" s="139" t="s">
        <v>102</v>
      </c>
      <c r="B18" s="139" t="s">
        <v>103</v>
      </c>
      <c r="C18" s="186">
        <v>402551.28</v>
      </c>
      <c r="D18" s="186">
        <v>402551.28</v>
      </c>
      <c r="E18" s="186">
        <v>402551.28</v>
      </c>
      <c r="F18" s="186"/>
      <c r="G18" s="186"/>
    </row>
    <row r="19" ht="22.5" customHeight="1" spans="1:7">
      <c r="A19" s="187" t="s">
        <v>104</v>
      </c>
      <c r="B19" s="187" t="s">
        <v>164</v>
      </c>
      <c r="C19" s="186">
        <v>402551.28</v>
      </c>
      <c r="D19" s="186">
        <v>402551.28</v>
      </c>
      <c r="E19" s="186">
        <v>402551.28</v>
      </c>
      <c r="F19" s="186"/>
      <c r="G19" s="186"/>
    </row>
    <row r="20" ht="22.5" customHeight="1" spans="1:7">
      <c r="A20" s="188" t="s">
        <v>105</v>
      </c>
      <c r="B20" s="188" t="s">
        <v>165</v>
      </c>
      <c r="C20" s="186">
        <v>402551.28</v>
      </c>
      <c r="D20" s="186">
        <v>402551.28</v>
      </c>
      <c r="E20" s="186">
        <v>402551.28</v>
      </c>
      <c r="F20" s="186"/>
      <c r="G20" s="186"/>
    </row>
    <row r="21" ht="22.5" customHeight="1" spans="1:7">
      <c r="A21" s="189" t="s">
        <v>106</v>
      </c>
      <c r="B21" s="190" t="s">
        <v>106</v>
      </c>
      <c r="C21" s="191">
        <v>5135576.39</v>
      </c>
      <c r="D21" s="186">
        <v>4980576.39</v>
      </c>
      <c r="E21" s="191">
        <v>4652565.99</v>
      </c>
      <c r="F21" s="191">
        <v>328010.4</v>
      </c>
      <c r="G21" s="191">
        <v>155000</v>
      </c>
    </row>
  </sheetData>
  <mergeCells count="7">
    <mergeCell ref="A2:G2"/>
    <mergeCell ref="A3:E3"/>
    <mergeCell ref="A4:B4"/>
    <mergeCell ref="D4:F4"/>
    <mergeCell ref="A21:B21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1" sqref="A1"/>
    </sheetView>
  </sheetViews>
  <sheetFormatPr defaultColWidth="10.7083333333333" defaultRowHeight="14.25" customHeight="1" outlineLevelRow="6" outlineLevelCol="5"/>
  <cols>
    <col min="1" max="2" width="32" customWidth="1"/>
    <col min="3" max="6" width="30.1416666666667" customWidth="1"/>
  </cols>
  <sheetData>
    <row r="1" customHeight="1" spans="1:6">
      <c r="A1" s="164"/>
      <c r="B1" s="164"/>
      <c r="C1" s="99"/>
      <c r="D1" s="165"/>
      <c r="F1" s="166" t="s">
        <v>166</v>
      </c>
    </row>
    <row r="2" ht="36.75" customHeight="1" spans="1:6">
      <c r="A2" s="167" t="s">
        <v>167</v>
      </c>
      <c r="B2" s="168"/>
      <c r="C2" s="168"/>
      <c r="D2" s="168"/>
      <c r="E2" s="168"/>
      <c r="F2" s="168"/>
    </row>
    <row r="3" ht="18.75" customHeight="1" spans="1:6">
      <c r="A3" s="6" t="str">
        <f>"单位名称："&amp;"德钦县文化和旅游局"</f>
        <v>单位名称：德钦县文化和旅游局</v>
      </c>
      <c r="B3" s="164"/>
      <c r="C3" s="99"/>
      <c r="D3" s="169"/>
      <c r="F3" s="166" t="s">
        <v>168</v>
      </c>
    </row>
    <row r="4" ht="19.5" customHeight="1" spans="1:6">
      <c r="A4" s="170" t="s">
        <v>169</v>
      </c>
      <c r="B4" s="171" t="s">
        <v>170</v>
      </c>
      <c r="C4" s="73" t="s">
        <v>171</v>
      </c>
      <c r="D4" s="172"/>
      <c r="E4" s="173"/>
      <c r="F4" s="171" t="s">
        <v>172</v>
      </c>
    </row>
    <row r="5" ht="19.5" customHeight="1" spans="1:6">
      <c r="A5" s="174"/>
      <c r="B5" s="175"/>
      <c r="C5" s="72" t="s">
        <v>59</v>
      </c>
      <c r="D5" s="72" t="s">
        <v>173</v>
      </c>
      <c r="E5" s="72" t="s">
        <v>174</v>
      </c>
      <c r="F5" s="175"/>
    </row>
    <row r="6" ht="18.75" customHeight="1" spans="1:6">
      <c r="A6" s="176">
        <v>1</v>
      </c>
      <c r="B6" s="176">
        <v>2</v>
      </c>
      <c r="C6" s="177">
        <v>3</v>
      </c>
      <c r="D6" s="176">
        <v>4</v>
      </c>
      <c r="E6" s="176">
        <v>5</v>
      </c>
      <c r="F6" s="176">
        <v>6</v>
      </c>
    </row>
    <row r="7" ht="22.5" customHeight="1" spans="1:6">
      <c r="A7" s="178">
        <v>13500</v>
      </c>
      <c r="B7" s="178"/>
      <c r="C7" s="179">
        <v>13500</v>
      </c>
      <c r="D7" s="178"/>
      <c r="E7" s="178">
        <v>13500</v>
      </c>
      <c r="F7" s="178"/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33"/>
  <sheetViews>
    <sheetView showZeros="0" topLeftCell="A4" workbookViewId="0">
      <selection activeCell="A1" sqref="A1"/>
    </sheetView>
  </sheetViews>
  <sheetFormatPr defaultColWidth="10.7083333333333" defaultRowHeight="14.25" customHeight="1"/>
  <cols>
    <col min="1" max="1" width="38.2833333333333" customWidth="1"/>
    <col min="2" max="2" width="29.7083333333333" customWidth="1"/>
    <col min="3" max="3" width="31" customWidth="1"/>
    <col min="4" max="4" width="11.85" customWidth="1"/>
    <col min="5" max="5" width="20.5666666666667" customWidth="1"/>
    <col min="6" max="6" width="12" customWidth="1"/>
    <col min="7" max="7" width="26.85" customWidth="1"/>
    <col min="8" max="21" width="23.1416666666667" customWidth="1"/>
    <col min="22" max="23" width="23.2833333333333" customWidth="1"/>
  </cols>
  <sheetData>
    <row r="1" ht="18.75" customHeight="1" spans="2:23">
      <c r="B1" s="154"/>
      <c r="D1" s="155"/>
      <c r="E1" s="155"/>
      <c r="F1" s="155"/>
      <c r="G1" s="155"/>
      <c r="H1" s="79"/>
      <c r="I1" s="79"/>
      <c r="J1" s="79"/>
      <c r="K1" s="79"/>
      <c r="L1" s="79"/>
      <c r="M1" s="79"/>
      <c r="N1" s="2"/>
      <c r="O1" s="2"/>
      <c r="P1" s="2"/>
      <c r="Q1" s="79"/>
      <c r="U1" s="154"/>
      <c r="W1" s="61" t="s">
        <v>175</v>
      </c>
    </row>
    <row r="2" ht="39.75" customHeight="1" spans="1:23">
      <c r="A2" s="156" t="s">
        <v>176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5"/>
      <c r="O2" s="5"/>
      <c r="P2" s="5"/>
      <c r="Q2" s="64"/>
      <c r="R2" s="64"/>
      <c r="S2" s="64"/>
      <c r="T2" s="64"/>
      <c r="U2" s="64"/>
      <c r="V2" s="64"/>
      <c r="W2" s="64"/>
    </row>
    <row r="3" ht="18.75" customHeight="1" spans="1:23">
      <c r="A3" s="6" t="str">
        <f>"单位名称："&amp;"德钦县文化和旅游局"</f>
        <v>单位名称：德钦县文化和旅游局</v>
      </c>
      <c r="B3" s="157"/>
      <c r="C3" s="157"/>
      <c r="D3" s="157"/>
      <c r="E3" s="157"/>
      <c r="F3" s="157"/>
      <c r="G3" s="157"/>
      <c r="H3" s="83"/>
      <c r="I3" s="83"/>
      <c r="J3" s="83"/>
      <c r="K3" s="83"/>
      <c r="L3" s="83"/>
      <c r="M3" s="83"/>
      <c r="N3" s="8"/>
      <c r="O3" s="8"/>
      <c r="P3" s="8"/>
      <c r="Q3" s="83"/>
      <c r="U3" s="154"/>
      <c r="W3" s="102" t="s">
        <v>168</v>
      </c>
    </row>
    <row r="4" ht="18" customHeight="1" spans="1:23">
      <c r="A4" s="10" t="s">
        <v>177</v>
      </c>
      <c r="B4" s="10" t="s">
        <v>178</v>
      </c>
      <c r="C4" s="10" t="s">
        <v>179</v>
      </c>
      <c r="D4" s="10" t="s">
        <v>180</v>
      </c>
      <c r="E4" s="10" t="s">
        <v>181</v>
      </c>
      <c r="F4" s="10" t="s">
        <v>182</v>
      </c>
      <c r="G4" s="10" t="s">
        <v>183</v>
      </c>
      <c r="H4" s="158" t="s">
        <v>184</v>
      </c>
      <c r="I4" s="105" t="s">
        <v>184</v>
      </c>
      <c r="J4" s="105"/>
      <c r="K4" s="105"/>
      <c r="L4" s="105"/>
      <c r="M4" s="105"/>
      <c r="N4" s="13"/>
      <c r="O4" s="13"/>
      <c r="P4" s="13"/>
      <c r="Q4" s="86" t="s">
        <v>63</v>
      </c>
      <c r="R4" s="105" t="s">
        <v>80</v>
      </c>
      <c r="S4" s="105"/>
      <c r="T4" s="105"/>
      <c r="U4" s="105"/>
      <c r="V4" s="105"/>
      <c r="W4" s="162"/>
    </row>
    <row r="5" ht="18" customHeight="1" spans="1:23">
      <c r="A5" s="15"/>
      <c r="B5" s="152"/>
      <c r="C5" s="15"/>
      <c r="D5" s="15"/>
      <c r="E5" s="15"/>
      <c r="F5" s="15"/>
      <c r="G5" s="15"/>
      <c r="H5" s="125" t="s">
        <v>57</v>
      </c>
      <c r="I5" s="158" t="s">
        <v>60</v>
      </c>
      <c r="J5" s="105"/>
      <c r="K5" s="105"/>
      <c r="L5" s="105"/>
      <c r="M5" s="162"/>
      <c r="N5" s="12" t="s">
        <v>185</v>
      </c>
      <c r="O5" s="13"/>
      <c r="P5" s="14"/>
      <c r="Q5" s="10" t="s">
        <v>63</v>
      </c>
      <c r="R5" s="158" t="s">
        <v>80</v>
      </c>
      <c r="S5" s="86" t="s">
        <v>66</v>
      </c>
      <c r="T5" s="105" t="s">
        <v>80</v>
      </c>
      <c r="U5" s="86" t="s">
        <v>68</v>
      </c>
      <c r="V5" s="86" t="s">
        <v>69</v>
      </c>
      <c r="W5" s="69" t="s">
        <v>70</v>
      </c>
    </row>
    <row r="6" ht="18.75" customHeight="1" spans="1:23">
      <c r="A6" s="29"/>
      <c r="B6" s="29"/>
      <c r="C6" s="29"/>
      <c r="D6" s="29"/>
      <c r="E6" s="29"/>
      <c r="F6" s="29"/>
      <c r="G6" s="29"/>
      <c r="H6" s="29"/>
      <c r="I6" s="163" t="s">
        <v>186</v>
      </c>
      <c r="J6" s="10" t="s">
        <v>187</v>
      </c>
      <c r="K6" s="10" t="s">
        <v>188</v>
      </c>
      <c r="L6" s="10" t="s">
        <v>189</v>
      </c>
      <c r="M6" s="10" t="s">
        <v>190</v>
      </c>
      <c r="N6" s="10" t="s">
        <v>60</v>
      </c>
      <c r="O6" s="10" t="s">
        <v>61</v>
      </c>
      <c r="P6" s="10" t="s">
        <v>62</v>
      </c>
      <c r="Q6" s="29"/>
      <c r="R6" s="10" t="s">
        <v>59</v>
      </c>
      <c r="S6" s="10" t="s">
        <v>66</v>
      </c>
      <c r="T6" s="10" t="s">
        <v>191</v>
      </c>
      <c r="U6" s="10" t="s">
        <v>68</v>
      </c>
      <c r="V6" s="10" t="s">
        <v>69</v>
      </c>
      <c r="W6" s="10" t="s">
        <v>70</v>
      </c>
    </row>
    <row r="7" ht="37.5" customHeight="1" spans="1:23">
      <c r="A7" s="128"/>
      <c r="B7" s="128"/>
      <c r="C7" s="128"/>
      <c r="D7" s="128"/>
      <c r="E7" s="128"/>
      <c r="F7" s="128"/>
      <c r="G7" s="128"/>
      <c r="H7" s="128"/>
      <c r="I7" s="109" t="s">
        <v>59</v>
      </c>
      <c r="J7" s="17" t="s">
        <v>192</v>
      </c>
      <c r="K7" s="17" t="s">
        <v>188</v>
      </c>
      <c r="L7" s="17" t="s">
        <v>189</v>
      </c>
      <c r="M7" s="17" t="s">
        <v>190</v>
      </c>
      <c r="N7" s="17" t="s">
        <v>188</v>
      </c>
      <c r="O7" s="17" t="s">
        <v>189</v>
      </c>
      <c r="P7" s="17" t="s">
        <v>190</v>
      </c>
      <c r="Q7" s="17" t="s">
        <v>63</v>
      </c>
      <c r="R7" s="17" t="s">
        <v>59</v>
      </c>
      <c r="S7" s="17" t="s">
        <v>66</v>
      </c>
      <c r="T7" s="17" t="s">
        <v>191</v>
      </c>
      <c r="U7" s="17" t="s">
        <v>68</v>
      </c>
      <c r="V7" s="17" t="s">
        <v>69</v>
      </c>
      <c r="W7" s="17" t="s">
        <v>70</v>
      </c>
    </row>
    <row r="8" ht="19.5" customHeight="1" spans="1:23">
      <c r="A8" s="159">
        <v>1</v>
      </c>
      <c r="B8" s="159">
        <v>2</v>
      </c>
      <c r="C8" s="159">
        <v>3</v>
      </c>
      <c r="D8" s="159">
        <v>4</v>
      </c>
      <c r="E8" s="159">
        <v>5</v>
      </c>
      <c r="F8" s="159">
        <v>6</v>
      </c>
      <c r="G8" s="159">
        <v>7</v>
      </c>
      <c r="H8" s="159">
        <v>8</v>
      </c>
      <c r="I8" s="159">
        <v>9</v>
      </c>
      <c r="J8" s="159">
        <v>10</v>
      </c>
      <c r="K8" s="159">
        <v>11</v>
      </c>
      <c r="L8" s="159">
        <v>12</v>
      </c>
      <c r="M8" s="159">
        <v>13</v>
      </c>
      <c r="N8" s="159">
        <v>14</v>
      </c>
      <c r="O8" s="159">
        <v>15</v>
      </c>
      <c r="P8" s="159">
        <v>16</v>
      </c>
      <c r="Q8" s="159">
        <v>17</v>
      </c>
      <c r="R8" s="159">
        <v>18</v>
      </c>
      <c r="S8" s="159">
        <v>19</v>
      </c>
      <c r="T8" s="159">
        <v>20</v>
      </c>
      <c r="U8" s="159">
        <v>21</v>
      </c>
      <c r="V8" s="159">
        <v>22</v>
      </c>
      <c r="W8" s="159">
        <v>23</v>
      </c>
    </row>
    <row r="9" ht="22.5" customHeight="1" spans="1:23">
      <c r="A9" s="32" t="s">
        <v>72</v>
      </c>
      <c r="B9" s="32"/>
      <c r="C9" s="32"/>
      <c r="D9" s="32"/>
      <c r="E9" s="32"/>
      <c r="F9" s="32"/>
      <c r="G9" s="32"/>
      <c r="H9" s="110"/>
      <c r="I9" s="110"/>
      <c r="J9" s="110"/>
      <c r="K9" s="49"/>
      <c r="L9" s="110"/>
      <c r="M9" s="49"/>
      <c r="N9" s="49"/>
      <c r="O9" s="49"/>
      <c r="P9" s="49"/>
      <c r="Q9" s="110"/>
      <c r="R9" s="110"/>
      <c r="S9" s="110"/>
      <c r="T9" s="110"/>
      <c r="U9" s="110"/>
      <c r="V9" s="110"/>
      <c r="W9" s="110"/>
    </row>
    <row r="10" ht="22.5" customHeight="1" spans="1:23">
      <c r="A10" s="32" t="s">
        <v>72</v>
      </c>
      <c r="B10" s="32" t="s">
        <v>193</v>
      </c>
      <c r="C10" s="32" t="s">
        <v>194</v>
      </c>
      <c r="D10" s="32" t="s">
        <v>89</v>
      </c>
      <c r="E10" s="32" t="s">
        <v>157</v>
      </c>
      <c r="F10" s="32" t="s">
        <v>195</v>
      </c>
      <c r="G10" s="32" t="s">
        <v>196</v>
      </c>
      <c r="H10" s="110">
        <v>714408</v>
      </c>
      <c r="I10" s="110">
        <v>714408</v>
      </c>
      <c r="J10" s="110"/>
      <c r="K10" s="49"/>
      <c r="L10" s="110">
        <v>714408</v>
      </c>
      <c r="M10" s="49"/>
      <c r="N10" s="150"/>
      <c r="O10" s="150"/>
      <c r="P10" s="150"/>
      <c r="Q10" s="110"/>
      <c r="R10" s="110"/>
      <c r="S10" s="110"/>
      <c r="T10" s="110"/>
      <c r="U10" s="110"/>
      <c r="V10" s="110"/>
      <c r="W10" s="110"/>
    </row>
    <row r="11" ht="22.5" customHeight="1" spans="1:23">
      <c r="A11" s="32" t="s">
        <v>72</v>
      </c>
      <c r="B11" s="32" t="s">
        <v>193</v>
      </c>
      <c r="C11" s="32" t="s">
        <v>194</v>
      </c>
      <c r="D11" s="32" t="s">
        <v>89</v>
      </c>
      <c r="E11" s="32" t="s">
        <v>157</v>
      </c>
      <c r="F11" s="32" t="s">
        <v>197</v>
      </c>
      <c r="G11" s="32" t="s">
        <v>198</v>
      </c>
      <c r="H11" s="110">
        <v>2048232</v>
      </c>
      <c r="I11" s="110">
        <v>2048232</v>
      </c>
      <c r="J11" s="24"/>
      <c r="K11" s="24"/>
      <c r="L11" s="110">
        <v>2048232</v>
      </c>
      <c r="M11" s="24"/>
      <c r="N11" s="150"/>
      <c r="O11" s="150"/>
      <c r="P11" s="150"/>
      <c r="Q11" s="110"/>
      <c r="R11" s="110"/>
      <c r="S11" s="110"/>
      <c r="T11" s="110"/>
      <c r="U11" s="110"/>
      <c r="V11" s="110"/>
      <c r="W11" s="110"/>
    </row>
    <row r="12" ht="22.5" customHeight="1" spans="1:23">
      <c r="A12" s="32" t="s">
        <v>72</v>
      </c>
      <c r="B12" s="32" t="s">
        <v>199</v>
      </c>
      <c r="C12" s="32" t="s">
        <v>200</v>
      </c>
      <c r="D12" s="32" t="s">
        <v>89</v>
      </c>
      <c r="E12" s="32" t="s">
        <v>157</v>
      </c>
      <c r="F12" s="32" t="s">
        <v>201</v>
      </c>
      <c r="G12" s="32" t="s">
        <v>202</v>
      </c>
      <c r="H12" s="110">
        <v>528420</v>
      </c>
      <c r="I12" s="110">
        <v>528420</v>
      </c>
      <c r="J12" s="24"/>
      <c r="K12" s="24"/>
      <c r="L12" s="110">
        <v>528420</v>
      </c>
      <c r="M12" s="24"/>
      <c r="N12" s="150"/>
      <c r="O12" s="150"/>
      <c r="P12" s="150"/>
      <c r="Q12" s="110"/>
      <c r="R12" s="110"/>
      <c r="S12" s="110"/>
      <c r="T12" s="110"/>
      <c r="U12" s="110"/>
      <c r="V12" s="110"/>
      <c r="W12" s="110"/>
    </row>
    <row r="13" ht="22.5" customHeight="1" spans="1:23">
      <c r="A13" s="32" t="s">
        <v>72</v>
      </c>
      <c r="B13" s="32" t="s">
        <v>193</v>
      </c>
      <c r="C13" s="32" t="s">
        <v>194</v>
      </c>
      <c r="D13" s="32" t="s">
        <v>89</v>
      </c>
      <c r="E13" s="32" t="s">
        <v>157</v>
      </c>
      <c r="F13" s="32" t="s">
        <v>201</v>
      </c>
      <c r="G13" s="32" t="s">
        <v>202</v>
      </c>
      <c r="H13" s="110">
        <v>59534</v>
      </c>
      <c r="I13" s="110">
        <v>59534</v>
      </c>
      <c r="J13" s="24"/>
      <c r="K13" s="24"/>
      <c r="L13" s="110">
        <v>59534</v>
      </c>
      <c r="M13" s="24"/>
      <c r="N13" s="150"/>
      <c r="O13" s="150"/>
      <c r="P13" s="150"/>
      <c r="Q13" s="110"/>
      <c r="R13" s="110"/>
      <c r="S13" s="110"/>
      <c r="T13" s="110"/>
      <c r="U13" s="110"/>
      <c r="V13" s="110"/>
      <c r="W13" s="110"/>
    </row>
    <row r="14" ht="22.5" customHeight="1" spans="1:23">
      <c r="A14" s="32" t="s">
        <v>72</v>
      </c>
      <c r="B14" s="32" t="s">
        <v>203</v>
      </c>
      <c r="C14" s="32" t="s">
        <v>204</v>
      </c>
      <c r="D14" s="32" t="s">
        <v>93</v>
      </c>
      <c r="E14" s="32" t="s">
        <v>159</v>
      </c>
      <c r="F14" s="32" t="s">
        <v>205</v>
      </c>
      <c r="G14" s="32" t="s">
        <v>206</v>
      </c>
      <c r="H14" s="110">
        <v>506815.04</v>
      </c>
      <c r="I14" s="110">
        <v>506815.04</v>
      </c>
      <c r="J14" s="24"/>
      <c r="K14" s="24"/>
      <c r="L14" s="110">
        <v>506815.04</v>
      </c>
      <c r="M14" s="24"/>
      <c r="N14" s="150"/>
      <c r="O14" s="150"/>
      <c r="P14" s="150"/>
      <c r="Q14" s="110"/>
      <c r="R14" s="110"/>
      <c r="S14" s="110"/>
      <c r="T14" s="110"/>
      <c r="U14" s="110"/>
      <c r="V14" s="110"/>
      <c r="W14" s="110"/>
    </row>
    <row r="15" ht="22.5" customHeight="1" spans="1:23">
      <c r="A15" s="32" t="s">
        <v>72</v>
      </c>
      <c r="B15" s="32" t="s">
        <v>203</v>
      </c>
      <c r="C15" s="32" t="s">
        <v>204</v>
      </c>
      <c r="D15" s="32" t="s">
        <v>98</v>
      </c>
      <c r="E15" s="32" t="s">
        <v>161</v>
      </c>
      <c r="F15" s="32" t="s">
        <v>207</v>
      </c>
      <c r="G15" s="32" t="s">
        <v>208</v>
      </c>
      <c r="H15" s="110">
        <v>233104.5</v>
      </c>
      <c r="I15" s="110">
        <v>233104.5</v>
      </c>
      <c r="J15" s="24"/>
      <c r="K15" s="24"/>
      <c r="L15" s="110">
        <v>233104.5</v>
      </c>
      <c r="M15" s="24"/>
      <c r="N15" s="150"/>
      <c r="O15" s="150"/>
      <c r="P15" s="150"/>
      <c r="Q15" s="110"/>
      <c r="R15" s="110"/>
      <c r="S15" s="110"/>
      <c r="T15" s="110"/>
      <c r="U15" s="110"/>
      <c r="V15" s="110"/>
      <c r="W15" s="110"/>
    </row>
    <row r="16" ht="22.5" customHeight="1" spans="1:23">
      <c r="A16" s="32" t="s">
        <v>72</v>
      </c>
      <c r="B16" s="32" t="s">
        <v>203</v>
      </c>
      <c r="C16" s="32" t="s">
        <v>204</v>
      </c>
      <c r="D16" s="32" t="s">
        <v>100</v>
      </c>
      <c r="E16" s="32" t="s">
        <v>162</v>
      </c>
      <c r="F16" s="32" t="s">
        <v>209</v>
      </c>
      <c r="G16" s="32" t="s">
        <v>210</v>
      </c>
      <c r="H16" s="110">
        <v>19381.11</v>
      </c>
      <c r="I16" s="110">
        <v>19381.11</v>
      </c>
      <c r="J16" s="24"/>
      <c r="K16" s="24"/>
      <c r="L16" s="110">
        <v>19381.11</v>
      </c>
      <c r="M16" s="24"/>
      <c r="N16" s="150"/>
      <c r="O16" s="150"/>
      <c r="P16" s="150"/>
      <c r="Q16" s="110"/>
      <c r="R16" s="110"/>
      <c r="S16" s="110"/>
      <c r="T16" s="110"/>
      <c r="U16" s="110"/>
      <c r="V16" s="110"/>
      <c r="W16" s="110"/>
    </row>
    <row r="17" ht="22.5" customHeight="1" spans="1:23">
      <c r="A17" s="32" t="s">
        <v>72</v>
      </c>
      <c r="B17" s="32" t="s">
        <v>203</v>
      </c>
      <c r="C17" s="32" t="s">
        <v>204</v>
      </c>
      <c r="D17" s="32" t="s">
        <v>100</v>
      </c>
      <c r="E17" s="32" t="s">
        <v>162</v>
      </c>
      <c r="F17" s="32" t="s">
        <v>209</v>
      </c>
      <c r="G17" s="32" t="s">
        <v>210</v>
      </c>
      <c r="H17" s="110">
        <v>124322.4</v>
      </c>
      <c r="I17" s="110">
        <v>124322.4</v>
      </c>
      <c r="J17" s="24"/>
      <c r="K17" s="24"/>
      <c r="L17" s="110">
        <v>124322.4</v>
      </c>
      <c r="M17" s="24"/>
      <c r="N17" s="150"/>
      <c r="O17" s="150"/>
      <c r="P17" s="150"/>
      <c r="Q17" s="110"/>
      <c r="R17" s="110"/>
      <c r="S17" s="110"/>
      <c r="T17" s="110"/>
      <c r="U17" s="110"/>
      <c r="V17" s="110"/>
      <c r="W17" s="110"/>
    </row>
    <row r="18" ht="22.5" customHeight="1" spans="1:23">
      <c r="A18" s="32" t="s">
        <v>72</v>
      </c>
      <c r="B18" s="32" t="s">
        <v>203</v>
      </c>
      <c r="C18" s="32" t="s">
        <v>204</v>
      </c>
      <c r="D18" s="32" t="s">
        <v>89</v>
      </c>
      <c r="E18" s="32" t="s">
        <v>157</v>
      </c>
      <c r="F18" s="32" t="s">
        <v>211</v>
      </c>
      <c r="G18" s="32" t="s">
        <v>212</v>
      </c>
      <c r="H18" s="110">
        <v>2442.47</v>
      </c>
      <c r="I18" s="110">
        <v>2442.47</v>
      </c>
      <c r="J18" s="24"/>
      <c r="K18" s="24"/>
      <c r="L18" s="110">
        <v>2442.47</v>
      </c>
      <c r="M18" s="24"/>
      <c r="N18" s="150"/>
      <c r="O18" s="150"/>
      <c r="P18" s="150"/>
      <c r="Q18" s="110"/>
      <c r="R18" s="110"/>
      <c r="S18" s="110"/>
      <c r="T18" s="110"/>
      <c r="U18" s="110"/>
      <c r="V18" s="110"/>
      <c r="W18" s="110"/>
    </row>
    <row r="19" ht="22.5" customHeight="1" spans="1:23">
      <c r="A19" s="32" t="s">
        <v>72</v>
      </c>
      <c r="B19" s="32" t="s">
        <v>203</v>
      </c>
      <c r="C19" s="32" t="s">
        <v>204</v>
      </c>
      <c r="D19" s="32" t="s">
        <v>101</v>
      </c>
      <c r="E19" s="32" t="s">
        <v>163</v>
      </c>
      <c r="F19" s="32" t="s">
        <v>211</v>
      </c>
      <c r="G19" s="32" t="s">
        <v>212</v>
      </c>
      <c r="H19" s="110">
        <v>6335.19</v>
      </c>
      <c r="I19" s="110">
        <v>6335.19</v>
      </c>
      <c r="J19" s="24"/>
      <c r="K19" s="24"/>
      <c r="L19" s="110">
        <v>6335.19</v>
      </c>
      <c r="M19" s="24"/>
      <c r="N19" s="150"/>
      <c r="O19" s="150"/>
      <c r="P19" s="150"/>
      <c r="Q19" s="110"/>
      <c r="R19" s="110"/>
      <c r="S19" s="110"/>
      <c r="T19" s="110"/>
      <c r="U19" s="110"/>
      <c r="V19" s="110"/>
      <c r="W19" s="110"/>
    </row>
    <row r="20" ht="22.5" customHeight="1" spans="1:23">
      <c r="A20" s="32" t="s">
        <v>72</v>
      </c>
      <c r="B20" s="32" t="s">
        <v>203</v>
      </c>
      <c r="C20" s="32" t="s">
        <v>204</v>
      </c>
      <c r="D20" s="32" t="s">
        <v>101</v>
      </c>
      <c r="E20" s="32" t="s">
        <v>163</v>
      </c>
      <c r="F20" s="32" t="s">
        <v>211</v>
      </c>
      <c r="G20" s="32" t="s">
        <v>212</v>
      </c>
      <c r="H20" s="110">
        <v>828</v>
      </c>
      <c r="I20" s="110">
        <v>828</v>
      </c>
      <c r="J20" s="24"/>
      <c r="K20" s="24"/>
      <c r="L20" s="110">
        <v>828</v>
      </c>
      <c r="M20" s="24"/>
      <c r="N20" s="150"/>
      <c r="O20" s="150"/>
      <c r="P20" s="150"/>
      <c r="Q20" s="110"/>
      <c r="R20" s="110"/>
      <c r="S20" s="110"/>
      <c r="T20" s="110"/>
      <c r="U20" s="110"/>
      <c r="V20" s="110"/>
      <c r="W20" s="110"/>
    </row>
    <row r="21" ht="22.5" customHeight="1" spans="1:23">
      <c r="A21" s="32" t="s">
        <v>72</v>
      </c>
      <c r="B21" s="32" t="s">
        <v>203</v>
      </c>
      <c r="C21" s="32" t="s">
        <v>204</v>
      </c>
      <c r="D21" s="32" t="s">
        <v>101</v>
      </c>
      <c r="E21" s="32" t="s">
        <v>163</v>
      </c>
      <c r="F21" s="32" t="s">
        <v>211</v>
      </c>
      <c r="G21" s="32" t="s">
        <v>212</v>
      </c>
      <c r="H21" s="110">
        <v>4692</v>
      </c>
      <c r="I21" s="110">
        <v>4692</v>
      </c>
      <c r="J21" s="24"/>
      <c r="K21" s="24"/>
      <c r="L21" s="110">
        <v>4692</v>
      </c>
      <c r="M21" s="24"/>
      <c r="N21" s="150"/>
      <c r="O21" s="150"/>
      <c r="P21" s="150"/>
      <c r="Q21" s="110"/>
      <c r="R21" s="110"/>
      <c r="S21" s="110"/>
      <c r="T21" s="110"/>
      <c r="U21" s="110"/>
      <c r="V21" s="110"/>
      <c r="W21" s="110"/>
    </row>
    <row r="22" ht="22.5" customHeight="1" spans="1:23">
      <c r="A22" s="32" t="s">
        <v>72</v>
      </c>
      <c r="B22" s="32" t="s">
        <v>213</v>
      </c>
      <c r="C22" s="32" t="s">
        <v>165</v>
      </c>
      <c r="D22" s="32" t="s">
        <v>105</v>
      </c>
      <c r="E22" s="32" t="s">
        <v>165</v>
      </c>
      <c r="F22" s="32" t="s">
        <v>214</v>
      </c>
      <c r="G22" s="32" t="s">
        <v>165</v>
      </c>
      <c r="H22" s="110">
        <v>402551.28</v>
      </c>
      <c r="I22" s="110">
        <v>402551.28</v>
      </c>
      <c r="J22" s="24"/>
      <c r="K22" s="24"/>
      <c r="L22" s="110">
        <v>402551.28</v>
      </c>
      <c r="M22" s="24"/>
      <c r="N22" s="150"/>
      <c r="O22" s="150"/>
      <c r="P22" s="150"/>
      <c r="Q22" s="110"/>
      <c r="R22" s="110"/>
      <c r="S22" s="110"/>
      <c r="T22" s="110"/>
      <c r="U22" s="110"/>
      <c r="V22" s="110"/>
      <c r="W22" s="110"/>
    </row>
    <row r="23" ht="22.5" customHeight="1" spans="1:23">
      <c r="A23" s="32" t="s">
        <v>72</v>
      </c>
      <c r="B23" s="32" t="s">
        <v>215</v>
      </c>
      <c r="C23" s="32" t="s">
        <v>216</v>
      </c>
      <c r="D23" s="32" t="s">
        <v>89</v>
      </c>
      <c r="E23" s="32" t="s">
        <v>157</v>
      </c>
      <c r="F23" s="32" t="s">
        <v>217</v>
      </c>
      <c r="G23" s="32" t="s">
        <v>218</v>
      </c>
      <c r="H23" s="110">
        <v>30900</v>
      </c>
      <c r="I23" s="110">
        <v>30900</v>
      </c>
      <c r="J23" s="24"/>
      <c r="K23" s="24"/>
      <c r="L23" s="110">
        <v>30900</v>
      </c>
      <c r="M23" s="24"/>
      <c r="N23" s="150"/>
      <c r="O23" s="150"/>
      <c r="P23" s="150"/>
      <c r="Q23" s="110"/>
      <c r="R23" s="110"/>
      <c r="S23" s="110"/>
      <c r="T23" s="110"/>
      <c r="U23" s="110"/>
      <c r="V23" s="110"/>
      <c r="W23" s="110"/>
    </row>
    <row r="24" ht="22.5" customHeight="1" spans="1:23">
      <c r="A24" s="32" t="s">
        <v>72</v>
      </c>
      <c r="B24" s="32" t="s">
        <v>215</v>
      </c>
      <c r="C24" s="32" t="s">
        <v>216</v>
      </c>
      <c r="D24" s="32" t="s">
        <v>89</v>
      </c>
      <c r="E24" s="32" t="s">
        <v>157</v>
      </c>
      <c r="F24" s="32" t="s">
        <v>219</v>
      </c>
      <c r="G24" s="32" t="s">
        <v>220</v>
      </c>
      <c r="H24" s="110">
        <v>30900</v>
      </c>
      <c r="I24" s="110">
        <v>30900</v>
      </c>
      <c r="J24" s="24"/>
      <c r="K24" s="24"/>
      <c r="L24" s="110">
        <v>30900</v>
      </c>
      <c r="M24" s="24"/>
      <c r="N24" s="150"/>
      <c r="O24" s="150"/>
      <c r="P24" s="150"/>
      <c r="Q24" s="110"/>
      <c r="R24" s="110"/>
      <c r="S24" s="110"/>
      <c r="T24" s="110"/>
      <c r="U24" s="110"/>
      <c r="V24" s="110"/>
      <c r="W24" s="110"/>
    </row>
    <row r="25" ht="22.5" customHeight="1" spans="1:23">
      <c r="A25" s="32" t="s">
        <v>72</v>
      </c>
      <c r="B25" s="32" t="s">
        <v>215</v>
      </c>
      <c r="C25" s="32" t="s">
        <v>216</v>
      </c>
      <c r="D25" s="32" t="s">
        <v>89</v>
      </c>
      <c r="E25" s="32" t="s">
        <v>157</v>
      </c>
      <c r="F25" s="32" t="s">
        <v>221</v>
      </c>
      <c r="G25" s="32" t="s">
        <v>222</v>
      </c>
      <c r="H25" s="110">
        <v>30000</v>
      </c>
      <c r="I25" s="110">
        <v>30000</v>
      </c>
      <c r="J25" s="24"/>
      <c r="K25" s="24"/>
      <c r="L25" s="110">
        <v>30000</v>
      </c>
      <c r="M25" s="24"/>
      <c r="N25" s="150"/>
      <c r="O25" s="150"/>
      <c r="P25" s="150"/>
      <c r="Q25" s="110"/>
      <c r="R25" s="110"/>
      <c r="S25" s="110"/>
      <c r="T25" s="110"/>
      <c r="U25" s="110"/>
      <c r="V25" s="110"/>
      <c r="W25" s="110"/>
    </row>
    <row r="26" ht="22.5" customHeight="1" spans="1:23">
      <c r="A26" s="32" t="s">
        <v>72</v>
      </c>
      <c r="B26" s="32" t="s">
        <v>215</v>
      </c>
      <c r="C26" s="32" t="s">
        <v>216</v>
      </c>
      <c r="D26" s="32" t="s">
        <v>89</v>
      </c>
      <c r="E26" s="32" t="s">
        <v>157</v>
      </c>
      <c r="F26" s="32" t="s">
        <v>217</v>
      </c>
      <c r="G26" s="32" t="s">
        <v>218</v>
      </c>
      <c r="H26" s="110">
        <v>2550</v>
      </c>
      <c r="I26" s="110">
        <v>2550</v>
      </c>
      <c r="J26" s="24"/>
      <c r="K26" s="24"/>
      <c r="L26" s="110">
        <v>2550</v>
      </c>
      <c r="M26" s="24"/>
      <c r="N26" s="150"/>
      <c r="O26" s="150"/>
      <c r="P26" s="150"/>
      <c r="Q26" s="110"/>
      <c r="R26" s="110"/>
      <c r="S26" s="110"/>
      <c r="T26" s="110"/>
      <c r="U26" s="110"/>
      <c r="V26" s="110"/>
      <c r="W26" s="110"/>
    </row>
    <row r="27" ht="22.5" customHeight="1" spans="1:23">
      <c r="A27" s="32" t="s">
        <v>72</v>
      </c>
      <c r="B27" s="32" t="s">
        <v>223</v>
      </c>
      <c r="C27" s="32" t="s">
        <v>224</v>
      </c>
      <c r="D27" s="32" t="s">
        <v>89</v>
      </c>
      <c r="E27" s="32" t="s">
        <v>157</v>
      </c>
      <c r="F27" s="32" t="s">
        <v>217</v>
      </c>
      <c r="G27" s="32" t="s">
        <v>218</v>
      </c>
      <c r="H27" s="110">
        <v>25500</v>
      </c>
      <c r="I27" s="110">
        <v>25500</v>
      </c>
      <c r="J27" s="24"/>
      <c r="K27" s="24"/>
      <c r="L27" s="110">
        <v>25500</v>
      </c>
      <c r="M27" s="24"/>
      <c r="N27" s="150"/>
      <c r="O27" s="150"/>
      <c r="P27" s="150"/>
      <c r="Q27" s="110"/>
      <c r="R27" s="110"/>
      <c r="S27" s="110"/>
      <c r="T27" s="110"/>
      <c r="U27" s="110"/>
      <c r="V27" s="110"/>
      <c r="W27" s="110"/>
    </row>
    <row r="28" ht="22.5" customHeight="1" spans="1:23">
      <c r="A28" s="32" t="s">
        <v>72</v>
      </c>
      <c r="B28" s="32" t="s">
        <v>225</v>
      </c>
      <c r="C28" s="32" t="s">
        <v>226</v>
      </c>
      <c r="D28" s="32" t="s">
        <v>89</v>
      </c>
      <c r="E28" s="32" t="s">
        <v>157</v>
      </c>
      <c r="F28" s="32" t="s">
        <v>227</v>
      </c>
      <c r="G28" s="32" t="s">
        <v>226</v>
      </c>
      <c r="H28" s="110">
        <v>62161.2</v>
      </c>
      <c r="I28" s="110">
        <v>62161.2</v>
      </c>
      <c r="J28" s="24"/>
      <c r="K28" s="24"/>
      <c r="L28" s="110">
        <v>62161.2</v>
      </c>
      <c r="M28" s="24"/>
      <c r="N28" s="150"/>
      <c r="O28" s="150"/>
      <c r="P28" s="150"/>
      <c r="Q28" s="110"/>
      <c r="R28" s="110"/>
      <c r="S28" s="110"/>
      <c r="T28" s="110"/>
      <c r="U28" s="110"/>
      <c r="V28" s="110"/>
      <c r="W28" s="110"/>
    </row>
    <row r="29" ht="22.5" customHeight="1" spans="1:23">
      <c r="A29" s="32" t="s">
        <v>72</v>
      </c>
      <c r="B29" s="32" t="s">
        <v>228</v>
      </c>
      <c r="C29" s="32" t="s">
        <v>229</v>
      </c>
      <c r="D29" s="32" t="s">
        <v>89</v>
      </c>
      <c r="E29" s="32" t="s">
        <v>157</v>
      </c>
      <c r="F29" s="32" t="s">
        <v>230</v>
      </c>
      <c r="G29" s="32" t="s">
        <v>229</v>
      </c>
      <c r="H29" s="110">
        <v>13500</v>
      </c>
      <c r="I29" s="110">
        <v>13500</v>
      </c>
      <c r="J29" s="24"/>
      <c r="K29" s="24"/>
      <c r="L29" s="110">
        <v>13500</v>
      </c>
      <c r="M29" s="24"/>
      <c r="N29" s="150"/>
      <c r="O29" s="150"/>
      <c r="P29" s="150"/>
      <c r="Q29" s="110"/>
      <c r="R29" s="110"/>
      <c r="S29" s="110"/>
      <c r="T29" s="110"/>
      <c r="U29" s="110"/>
      <c r="V29" s="110"/>
      <c r="W29" s="110"/>
    </row>
    <row r="30" ht="22.5" customHeight="1" spans="1:23">
      <c r="A30" s="32" t="s">
        <v>72</v>
      </c>
      <c r="B30" s="32" t="s">
        <v>231</v>
      </c>
      <c r="C30" s="32" t="s">
        <v>232</v>
      </c>
      <c r="D30" s="32" t="s">
        <v>89</v>
      </c>
      <c r="E30" s="32" t="s">
        <v>157</v>
      </c>
      <c r="F30" s="32" t="s">
        <v>233</v>
      </c>
      <c r="G30" s="32" t="s">
        <v>234</v>
      </c>
      <c r="H30" s="110">
        <v>123600</v>
      </c>
      <c r="I30" s="110">
        <v>123600</v>
      </c>
      <c r="J30" s="24"/>
      <c r="K30" s="24"/>
      <c r="L30" s="110">
        <v>123600</v>
      </c>
      <c r="M30" s="24"/>
      <c r="N30" s="150"/>
      <c r="O30" s="150"/>
      <c r="P30" s="150"/>
      <c r="Q30" s="110"/>
      <c r="R30" s="110"/>
      <c r="S30" s="110"/>
      <c r="T30" s="110"/>
      <c r="U30" s="110"/>
      <c r="V30" s="110"/>
      <c r="W30" s="110"/>
    </row>
    <row r="31" ht="22.5" customHeight="1" spans="1:23">
      <c r="A31" s="32" t="s">
        <v>72</v>
      </c>
      <c r="B31" s="32" t="s">
        <v>235</v>
      </c>
      <c r="C31" s="32" t="s">
        <v>236</v>
      </c>
      <c r="D31" s="32" t="s">
        <v>89</v>
      </c>
      <c r="E31" s="32" t="s">
        <v>157</v>
      </c>
      <c r="F31" s="32" t="s">
        <v>233</v>
      </c>
      <c r="G31" s="32" t="s">
        <v>234</v>
      </c>
      <c r="H31" s="110">
        <v>8899.2</v>
      </c>
      <c r="I31" s="110">
        <v>8899.2</v>
      </c>
      <c r="J31" s="24"/>
      <c r="K31" s="24"/>
      <c r="L31" s="110">
        <v>8899.2</v>
      </c>
      <c r="M31" s="24"/>
      <c r="N31" s="150"/>
      <c r="O31" s="150"/>
      <c r="P31" s="150"/>
      <c r="Q31" s="110"/>
      <c r="R31" s="110"/>
      <c r="S31" s="110"/>
      <c r="T31" s="110"/>
      <c r="U31" s="110"/>
      <c r="V31" s="110"/>
      <c r="W31" s="110"/>
    </row>
    <row r="32" ht="22.5" customHeight="1" spans="1:23">
      <c r="A32" s="32" t="s">
        <v>72</v>
      </c>
      <c r="B32" s="32" t="s">
        <v>215</v>
      </c>
      <c r="C32" s="32" t="s">
        <v>216</v>
      </c>
      <c r="D32" s="32" t="s">
        <v>89</v>
      </c>
      <c r="E32" s="32" t="s">
        <v>157</v>
      </c>
      <c r="F32" s="32" t="s">
        <v>237</v>
      </c>
      <c r="G32" s="32" t="s">
        <v>238</v>
      </c>
      <c r="H32" s="110">
        <v>1500</v>
      </c>
      <c r="I32" s="110">
        <v>1500</v>
      </c>
      <c r="J32" s="24"/>
      <c r="K32" s="24"/>
      <c r="L32" s="110">
        <v>1500</v>
      </c>
      <c r="M32" s="24"/>
      <c r="N32" s="150"/>
      <c r="O32" s="150"/>
      <c r="P32" s="150"/>
      <c r="Q32" s="110"/>
      <c r="R32" s="110"/>
      <c r="S32" s="110"/>
      <c r="T32" s="110"/>
      <c r="U32" s="110"/>
      <c r="V32" s="110"/>
      <c r="W32" s="110"/>
    </row>
    <row r="33" ht="22.5" customHeight="1" spans="1:23">
      <c r="A33" s="33" t="s">
        <v>106</v>
      </c>
      <c r="B33" s="160"/>
      <c r="C33" s="160"/>
      <c r="D33" s="160"/>
      <c r="E33" s="160"/>
      <c r="F33" s="160"/>
      <c r="G33" s="161"/>
      <c r="H33" s="110">
        <v>4980576.39</v>
      </c>
      <c r="I33" s="110">
        <v>4980576.39</v>
      </c>
      <c r="J33" s="110"/>
      <c r="K33" s="49"/>
      <c r="L33" s="110">
        <v>4980576.39</v>
      </c>
      <c r="M33" s="49"/>
      <c r="N33" s="150"/>
      <c r="O33" s="150"/>
      <c r="P33" s="150"/>
      <c r="Q33" s="110"/>
      <c r="R33" s="110"/>
      <c r="S33" s="110"/>
      <c r="T33" s="110"/>
      <c r="U33" s="110"/>
      <c r="V33" s="110"/>
      <c r="W33" s="110"/>
    </row>
  </sheetData>
  <mergeCells count="30">
    <mergeCell ref="A2:W2"/>
    <mergeCell ref="A3:G3"/>
    <mergeCell ref="H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17"/>
  <sheetViews>
    <sheetView showZeros="0" workbookViewId="0">
      <selection activeCell="C13" sqref="C13"/>
    </sheetView>
  </sheetViews>
  <sheetFormatPr defaultColWidth="10.7083333333333" defaultRowHeight="14.25" customHeight="1"/>
  <cols>
    <col min="1" max="1" width="14.575" customWidth="1"/>
    <col min="2" max="2" width="15.7083333333333" customWidth="1"/>
    <col min="3" max="3" width="38.2833333333333" customWidth="1"/>
    <col min="4" max="4" width="27.85" customWidth="1"/>
    <col min="5" max="5" width="13" customWidth="1"/>
    <col min="6" max="6" width="20.7083333333333" customWidth="1"/>
    <col min="7" max="7" width="11.575" customWidth="1"/>
    <col min="8" max="8" width="20.7083333333333" customWidth="1"/>
    <col min="9" max="21" width="22.2833333333333" customWidth="1"/>
    <col min="22" max="23" width="22.575" customWidth="1"/>
  </cols>
  <sheetData>
    <row r="1" ht="13.5" customHeight="1" spans="2:23">
      <c r="B1" s="143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U1" s="143"/>
      <c r="W1" s="37" t="s">
        <v>239</v>
      </c>
    </row>
    <row r="2" ht="41.25" customHeight="1" spans="1:23">
      <c r="A2" s="4" t="s">
        <v>240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19.5" customHeight="1" spans="1:23">
      <c r="A3" s="6" t="str">
        <f>"单位名称："&amp;"德钦县文化和旅游局"</f>
        <v>单位名称：德钦县文化和旅游局</v>
      </c>
      <c r="B3" s="7"/>
      <c r="C3" s="7"/>
      <c r="D3" s="7"/>
      <c r="E3" s="7"/>
      <c r="F3" s="7"/>
      <c r="G3" s="7"/>
      <c r="H3" s="7"/>
      <c r="I3" s="8"/>
      <c r="J3" s="8"/>
      <c r="K3" s="8"/>
      <c r="L3" s="8"/>
      <c r="M3" s="8"/>
      <c r="N3" s="8"/>
      <c r="O3" s="8"/>
      <c r="P3" s="8"/>
      <c r="Q3" s="8"/>
      <c r="U3" s="143"/>
      <c r="W3" s="117" t="s">
        <v>168</v>
      </c>
    </row>
    <row r="4" ht="21.75" customHeight="1" spans="1:23">
      <c r="A4" s="10" t="s">
        <v>241</v>
      </c>
      <c r="B4" s="11" t="s">
        <v>178</v>
      </c>
      <c r="C4" s="10" t="s">
        <v>179</v>
      </c>
      <c r="D4" s="10" t="s">
        <v>242</v>
      </c>
      <c r="E4" s="11" t="s">
        <v>180</v>
      </c>
      <c r="F4" s="11" t="s">
        <v>181</v>
      </c>
      <c r="G4" s="11" t="s">
        <v>182</v>
      </c>
      <c r="H4" s="11" t="s">
        <v>183</v>
      </c>
      <c r="I4" s="28" t="s">
        <v>57</v>
      </c>
      <c r="J4" s="12" t="s">
        <v>243</v>
      </c>
      <c r="K4" s="13"/>
      <c r="L4" s="13"/>
      <c r="M4" s="14"/>
      <c r="N4" s="12" t="s">
        <v>185</v>
      </c>
      <c r="O4" s="13"/>
      <c r="P4" s="14"/>
      <c r="Q4" s="11" t="s">
        <v>63</v>
      </c>
      <c r="R4" s="12" t="s">
        <v>80</v>
      </c>
      <c r="S4" s="13"/>
      <c r="T4" s="13"/>
      <c r="U4" s="13"/>
      <c r="V4" s="13"/>
      <c r="W4" s="14"/>
    </row>
    <row r="5" ht="21.75" customHeight="1" spans="1:23">
      <c r="A5" s="15"/>
      <c r="B5" s="29"/>
      <c r="C5" s="15"/>
      <c r="D5" s="15"/>
      <c r="E5" s="16"/>
      <c r="F5" s="16"/>
      <c r="G5" s="16"/>
      <c r="H5" s="16"/>
      <c r="I5" s="29"/>
      <c r="J5" s="147" t="s">
        <v>60</v>
      </c>
      <c r="K5" s="148"/>
      <c r="L5" s="11" t="s">
        <v>61</v>
      </c>
      <c r="M5" s="11" t="s">
        <v>62</v>
      </c>
      <c r="N5" s="11" t="s">
        <v>60</v>
      </c>
      <c r="O5" s="11" t="s">
        <v>61</v>
      </c>
      <c r="P5" s="11" t="s">
        <v>62</v>
      </c>
      <c r="Q5" s="16"/>
      <c r="R5" s="11" t="s">
        <v>59</v>
      </c>
      <c r="S5" s="10" t="s">
        <v>66</v>
      </c>
      <c r="T5" s="10" t="s">
        <v>191</v>
      </c>
      <c r="U5" s="10" t="s">
        <v>68</v>
      </c>
      <c r="V5" s="10" t="s">
        <v>69</v>
      </c>
      <c r="W5" s="10" t="s">
        <v>70</v>
      </c>
    </row>
    <row r="6" ht="21" customHeight="1" spans="1:23">
      <c r="A6" s="29"/>
      <c r="B6" s="29"/>
      <c r="C6" s="29"/>
      <c r="D6" s="29"/>
      <c r="E6" s="29"/>
      <c r="F6" s="29"/>
      <c r="G6" s="29"/>
      <c r="H6" s="29"/>
      <c r="I6" s="29"/>
      <c r="J6" s="149" t="s">
        <v>59</v>
      </c>
      <c r="K6" s="111"/>
      <c r="L6" s="29"/>
      <c r="M6" s="29"/>
      <c r="N6" s="29"/>
      <c r="O6" s="29"/>
      <c r="P6" s="29"/>
      <c r="Q6" s="29"/>
      <c r="R6" s="29"/>
      <c r="S6" s="152"/>
      <c r="T6" s="152"/>
      <c r="U6" s="152"/>
      <c r="V6" s="152"/>
      <c r="W6" s="152"/>
    </row>
    <row r="7" ht="39.75" customHeight="1" spans="1:23">
      <c r="A7" s="17"/>
      <c r="B7" s="30"/>
      <c r="C7" s="17"/>
      <c r="D7" s="17"/>
      <c r="E7" s="18"/>
      <c r="F7" s="18"/>
      <c r="G7" s="18"/>
      <c r="H7" s="18"/>
      <c r="I7" s="30"/>
      <c r="J7" s="45" t="s">
        <v>59</v>
      </c>
      <c r="K7" s="45" t="s">
        <v>244</v>
      </c>
      <c r="L7" s="18"/>
      <c r="M7" s="18"/>
      <c r="N7" s="18"/>
      <c r="O7" s="18"/>
      <c r="P7" s="18"/>
      <c r="Q7" s="18"/>
      <c r="R7" s="18"/>
      <c r="S7" s="18"/>
      <c r="T7" s="18"/>
      <c r="U7" s="30"/>
      <c r="V7" s="18"/>
      <c r="W7" s="18"/>
    </row>
    <row r="8" ht="19.5" customHeight="1" spans="1:23">
      <c r="A8" s="144">
        <v>1</v>
      </c>
      <c r="B8" s="144">
        <v>2</v>
      </c>
      <c r="C8" s="144">
        <v>3</v>
      </c>
      <c r="D8" s="144">
        <v>4</v>
      </c>
      <c r="E8" s="144">
        <v>5</v>
      </c>
      <c r="F8" s="144">
        <v>6</v>
      </c>
      <c r="G8" s="144">
        <v>7</v>
      </c>
      <c r="H8" s="144">
        <v>8</v>
      </c>
      <c r="I8" s="144">
        <v>9</v>
      </c>
      <c r="J8" s="144">
        <v>10</v>
      </c>
      <c r="K8" s="144">
        <v>11</v>
      </c>
      <c r="L8" s="144">
        <v>12</v>
      </c>
      <c r="M8" s="144">
        <v>13</v>
      </c>
      <c r="N8" s="144">
        <v>14</v>
      </c>
      <c r="O8" s="144">
        <v>15</v>
      </c>
      <c r="P8" s="144">
        <v>16</v>
      </c>
      <c r="Q8" s="144">
        <v>17</v>
      </c>
      <c r="R8" s="144">
        <v>18</v>
      </c>
      <c r="S8" s="144">
        <v>19</v>
      </c>
      <c r="T8" s="144">
        <v>20</v>
      </c>
      <c r="U8" s="144">
        <v>21</v>
      </c>
      <c r="V8" s="144">
        <v>22</v>
      </c>
      <c r="W8" s="144">
        <v>23</v>
      </c>
    </row>
    <row r="9" ht="22.5" customHeight="1" spans="1:23">
      <c r="A9" s="145" t="s">
        <v>245</v>
      </c>
      <c r="B9" s="145"/>
      <c r="C9" s="145"/>
      <c r="D9" s="146"/>
      <c r="E9" s="146"/>
      <c r="F9" s="146"/>
      <c r="G9" s="146"/>
      <c r="H9" s="146"/>
      <c r="I9" s="23">
        <v>135000</v>
      </c>
      <c r="J9" s="23">
        <v>135000</v>
      </c>
      <c r="K9" s="23">
        <v>135000</v>
      </c>
      <c r="L9" s="23"/>
      <c r="M9" s="23"/>
      <c r="N9" s="150"/>
      <c r="O9" s="150"/>
      <c r="P9" s="150"/>
      <c r="Q9" s="23"/>
      <c r="R9" s="23"/>
      <c r="S9" s="23"/>
      <c r="T9" s="23"/>
      <c r="U9" s="110"/>
      <c r="V9" s="23"/>
      <c r="W9" s="23"/>
    </row>
    <row r="10" ht="22.5" customHeight="1" spans="1:23">
      <c r="A10" s="146" t="s">
        <v>246</v>
      </c>
      <c r="B10" s="146" t="s">
        <v>247</v>
      </c>
      <c r="C10" s="21" t="s">
        <v>245</v>
      </c>
      <c r="D10" s="146" t="s">
        <v>72</v>
      </c>
      <c r="E10" s="146" t="s">
        <v>89</v>
      </c>
      <c r="F10" s="146" t="s">
        <v>157</v>
      </c>
      <c r="G10" s="146" t="s">
        <v>217</v>
      </c>
      <c r="H10" s="146" t="s">
        <v>218</v>
      </c>
      <c r="I10" s="23">
        <v>63000</v>
      </c>
      <c r="J10" s="23">
        <v>63000</v>
      </c>
      <c r="K10" s="23">
        <v>63000</v>
      </c>
      <c r="L10" s="23"/>
      <c r="M10" s="23"/>
      <c r="N10" s="150"/>
      <c r="O10" s="150"/>
      <c r="P10" s="150"/>
      <c r="Q10" s="23"/>
      <c r="R10" s="23"/>
      <c r="S10" s="23"/>
      <c r="T10" s="23"/>
      <c r="U10" s="110"/>
      <c r="V10" s="23"/>
      <c r="W10" s="23"/>
    </row>
    <row r="11" ht="22.5" customHeight="1" spans="1:23">
      <c r="A11" s="146" t="s">
        <v>246</v>
      </c>
      <c r="B11" s="146" t="s">
        <v>247</v>
      </c>
      <c r="C11" s="21" t="s">
        <v>245</v>
      </c>
      <c r="D11" s="146" t="s">
        <v>72</v>
      </c>
      <c r="E11" s="146" t="s">
        <v>89</v>
      </c>
      <c r="F11" s="146" t="s">
        <v>157</v>
      </c>
      <c r="G11" s="146" t="s">
        <v>248</v>
      </c>
      <c r="H11" s="146" t="s">
        <v>249</v>
      </c>
      <c r="I11" s="23">
        <v>72000</v>
      </c>
      <c r="J11" s="23">
        <v>72000</v>
      </c>
      <c r="K11" s="23">
        <v>72000</v>
      </c>
      <c r="L11" s="23"/>
      <c r="M11" s="23"/>
      <c r="N11" s="150"/>
      <c r="O11" s="150"/>
      <c r="P11" s="150"/>
      <c r="Q11" s="23"/>
      <c r="R11" s="23"/>
      <c r="S11" s="23"/>
      <c r="T11" s="23"/>
      <c r="U11" s="110"/>
      <c r="V11" s="23"/>
      <c r="W11" s="23"/>
    </row>
    <row r="12" ht="22.5" customHeight="1" spans="1:23">
      <c r="A12" s="145" t="s">
        <v>250</v>
      </c>
      <c r="B12" s="24"/>
      <c r="C12" s="24"/>
      <c r="D12" s="24"/>
      <c r="E12" s="24"/>
      <c r="F12" s="24"/>
      <c r="G12" s="24"/>
      <c r="H12" s="24"/>
      <c r="I12" s="23">
        <v>20000</v>
      </c>
      <c r="J12" s="23">
        <v>20000</v>
      </c>
      <c r="K12" s="23">
        <v>20000</v>
      </c>
      <c r="L12" s="23"/>
      <c r="M12" s="23"/>
      <c r="N12" s="150"/>
      <c r="O12" s="150"/>
      <c r="P12" s="150"/>
      <c r="Q12" s="23"/>
      <c r="R12" s="23"/>
      <c r="S12" s="23"/>
      <c r="T12" s="23"/>
      <c r="U12" s="110"/>
      <c r="V12" s="23"/>
      <c r="W12" s="23"/>
    </row>
    <row r="13" ht="22.5" customHeight="1" spans="1:23">
      <c r="A13" s="146" t="s">
        <v>246</v>
      </c>
      <c r="B13" s="146" t="s">
        <v>251</v>
      </c>
      <c r="C13" s="21" t="s">
        <v>252</v>
      </c>
      <c r="D13" s="146" t="s">
        <v>72</v>
      </c>
      <c r="E13" s="146" t="s">
        <v>89</v>
      </c>
      <c r="F13" s="146" t="s">
        <v>157</v>
      </c>
      <c r="G13" s="146" t="s">
        <v>217</v>
      </c>
      <c r="H13" s="146" t="s">
        <v>218</v>
      </c>
      <c r="I13" s="23">
        <v>3000</v>
      </c>
      <c r="J13" s="23">
        <v>3000</v>
      </c>
      <c r="K13" s="23">
        <v>3000</v>
      </c>
      <c r="L13" s="23"/>
      <c r="M13" s="23"/>
      <c r="N13" s="150"/>
      <c r="O13" s="150"/>
      <c r="P13" s="150"/>
      <c r="Q13" s="23"/>
      <c r="R13" s="23"/>
      <c r="S13" s="23"/>
      <c r="T13" s="23"/>
      <c r="U13" s="110"/>
      <c r="V13" s="23"/>
      <c r="W13" s="23"/>
    </row>
    <row r="14" ht="22.5" customHeight="1" spans="1:23">
      <c r="A14" s="146" t="s">
        <v>246</v>
      </c>
      <c r="B14" s="146" t="s">
        <v>251</v>
      </c>
      <c r="C14" s="21" t="s">
        <v>252</v>
      </c>
      <c r="D14" s="146" t="s">
        <v>72</v>
      </c>
      <c r="E14" s="146" t="s">
        <v>89</v>
      </c>
      <c r="F14" s="146" t="s">
        <v>157</v>
      </c>
      <c r="G14" s="146" t="s">
        <v>253</v>
      </c>
      <c r="H14" s="146" t="s">
        <v>254</v>
      </c>
      <c r="I14" s="23">
        <v>4000</v>
      </c>
      <c r="J14" s="23">
        <v>4000</v>
      </c>
      <c r="K14" s="23">
        <v>4000</v>
      </c>
      <c r="L14" s="23"/>
      <c r="M14" s="23"/>
      <c r="N14" s="150"/>
      <c r="O14" s="150"/>
      <c r="P14" s="150"/>
      <c r="Q14" s="23"/>
      <c r="R14" s="23"/>
      <c r="S14" s="23"/>
      <c r="T14" s="23"/>
      <c r="U14" s="110"/>
      <c r="V14" s="23"/>
      <c r="W14" s="23"/>
    </row>
    <row r="15" ht="22.5" customHeight="1" spans="1:23">
      <c r="A15" s="146" t="s">
        <v>246</v>
      </c>
      <c r="B15" s="146" t="s">
        <v>251</v>
      </c>
      <c r="C15" s="21" t="s">
        <v>252</v>
      </c>
      <c r="D15" s="146" t="s">
        <v>72</v>
      </c>
      <c r="E15" s="146" t="s">
        <v>89</v>
      </c>
      <c r="F15" s="146" t="s">
        <v>157</v>
      </c>
      <c r="G15" s="146" t="s">
        <v>248</v>
      </c>
      <c r="H15" s="146" t="s">
        <v>249</v>
      </c>
      <c r="I15" s="23">
        <v>8000</v>
      </c>
      <c r="J15" s="23">
        <v>8000</v>
      </c>
      <c r="K15" s="23">
        <v>8000</v>
      </c>
      <c r="L15" s="23"/>
      <c r="M15" s="23"/>
      <c r="N15" s="150"/>
      <c r="O15" s="150"/>
      <c r="P15" s="150"/>
      <c r="Q15" s="23"/>
      <c r="R15" s="23"/>
      <c r="S15" s="23"/>
      <c r="T15" s="23"/>
      <c r="U15" s="110"/>
      <c r="V15" s="23"/>
      <c r="W15" s="23"/>
    </row>
    <row r="16" ht="22.5" customHeight="1" spans="1:23">
      <c r="A16" s="146" t="s">
        <v>246</v>
      </c>
      <c r="B16" s="146" t="s">
        <v>251</v>
      </c>
      <c r="C16" s="21" t="s">
        <v>252</v>
      </c>
      <c r="D16" s="146" t="s">
        <v>72</v>
      </c>
      <c r="E16" s="146" t="s">
        <v>89</v>
      </c>
      <c r="F16" s="146" t="s">
        <v>157</v>
      </c>
      <c r="G16" s="146" t="s">
        <v>221</v>
      </c>
      <c r="H16" s="146" t="s">
        <v>222</v>
      </c>
      <c r="I16" s="23">
        <v>5000</v>
      </c>
      <c r="J16" s="23">
        <v>5000</v>
      </c>
      <c r="K16" s="23">
        <v>5000</v>
      </c>
      <c r="L16" s="23"/>
      <c r="M16" s="23"/>
      <c r="N16" s="150"/>
      <c r="O16" s="150"/>
      <c r="P16" s="150"/>
      <c r="Q16" s="23"/>
      <c r="R16" s="23"/>
      <c r="S16" s="23"/>
      <c r="T16" s="23"/>
      <c r="U16" s="110"/>
      <c r="V16" s="23"/>
      <c r="W16" s="23"/>
    </row>
    <row r="17" ht="22.5" customHeight="1" spans="1:23">
      <c r="A17" s="33" t="s">
        <v>106</v>
      </c>
      <c r="B17" s="34"/>
      <c r="C17" s="34"/>
      <c r="D17" s="34"/>
      <c r="E17" s="34"/>
      <c r="F17" s="34"/>
      <c r="G17" s="34"/>
      <c r="H17" s="35"/>
      <c r="I17" s="23">
        <v>155000</v>
      </c>
      <c r="J17" s="23">
        <v>155000</v>
      </c>
      <c r="K17" s="151">
        <v>155000</v>
      </c>
      <c r="L17" s="23"/>
      <c r="M17" s="23"/>
      <c r="N17" s="150"/>
      <c r="O17" s="150"/>
      <c r="P17" s="150"/>
      <c r="Q17" s="23"/>
      <c r="R17" s="23"/>
      <c r="S17" s="23"/>
      <c r="T17" s="23"/>
      <c r="U17" s="153"/>
      <c r="V17" s="23"/>
      <c r="W17" s="23"/>
    </row>
  </sheetData>
  <mergeCells count="31">
    <mergeCell ref="A2:W2"/>
    <mergeCell ref="A3:H3"/>
    <mergeCell ref="J4:M4"/>
    <mergeCell ref="N4:P4"/>
    <mergeCell ref="R4:W4"/>
    <mergeCell ref="A9:C9"/>
    <mergeCell ref="A9:C9"/>
    <mergeCell ref="A12:C12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35"/>
  <sheetViews>
    <sheetView showZeros="0" topLeftCell="A9" workbookViewId="0">
      <selection activeCell="A24" sqref="A24"/>
    </sheetView>
  </sheetViews>
  <sheetFormatPr defaultColWidth="10.7083333333333" defaultRowHeight="12" customHeight="1"/>
  <cols>
    <col min="1" max="1" width="40" customWidth="1"/>
    <col min="2" max="2" width="56" customWidth="1"/>
    <col min="3" max="5" width="21.2833333333333" customWidth="1"/>
    <col min="6" max="6" width="14" customWidth="1"/>
    <col min="7" max="7" width="19.85" customWidth="1"/>
    <col min="8" max="9" width="14" customWidth="1"/>
    <col min="10" max="10" width="32.1416666666667" customWidth="1"/>
  </cols>
  <sheetData>
    <row r="1" ht="15" customHeight="1" spans="10:10">
      <c r="J1" s="100" t="s">
        <v>255</v>
      </c>
    </row>
    <row r="2" ht="36.75" customHeight="1" spans="1:10">
      <c r="A2" s="4" t="s">
        <v>256</v>
      </c>
      <c r="B2" s="5"/>
      <c r="C2" s="5"/>
      <c r="D2" s="5"/>
      <c r="E2" s="5"/>
      <c r="F2" s="64"/>
      <c r="G2" s="5"/>
      <c r="H2" s="64"/>
      <c r="I2" s="64"/>
      <c r="J2" s="5"/>
    </row>
    <row r="3" ht="17.25" customHeight="1" spans="1:2">
      <c r="A3" s="54" t="str">
        <f>"单位名称："&amp;"德钦县文化和旅游局"</f>
        <v>单位名称：德钦县文化和旅游局</v>
      </c>
      <c r="B3" s="55"/>
    </row>
    <row r="4" ht="44.25" customHeight="1" spans="1:10">
      <c r="A4" s="45" t="s">
        <v>257</v>
      </c>
      <c r="B4" s="45" t="s">
        <v>258</v>
      </c>
      <c r="C4" s="45" t="s">
        <v>259</v>
      </c>
      <c r="D4" s="45" t="s">
        <v>260</v>
      </c>
      <c r="E4" s="45" t="s">
        <v>261</v>
      </c>
      <c r="F4" s="56" t="s">
        <v>262</v>
      </c>
      <c r="G4" s="45" t="s">
        <v>263</v>
      </c>
      <c r="H4" s="56" t="s">
        <v>264</v>
      </c>
      <c r="I4" s="56" t="s">
        <v>265</v>
      </c>
      <c r="J4" s="45" t="s">
        <v>266</v>
      </c>
    </row>
    <row r="5" ht="19.5" customHeight="1" spans="1:10">
      <c r="A5" s="138">
        <v>1</v>
      </c>
      <c r="B5" s="138">
        <v>2</v>
      </c>
      <c r="C5" s="138">
        <v>3</v>
      </c>
      <c r="D5" s="138">
        <v>4</v>
      </c>
      <c r="E5" s="138">
        <v>5</v>
      </c>
      <c r="F5" s="138">
        <v>6</v>
      </c>
      <c r="G5" s="138">
        <v>7</v>
      </c>
      <c r="H5" s="138">
        <v>8</v>
      </c>
      <c r="I5" s="138">
        <v>9</v>
      </c>
      <c r="J5" s="138">
        <v>10</v>
      </c>
    </row>
    <row r="6" ht="22.5" customHeight="1" spans="1:10">
      <c r="A6" s="139" t="s">
        <v>72</v>
      </c>
      <c r="B6" s="57"/>
      <c r="C6" s="57"/>
      <c r="D6" s="57"/>
      <c r="E6" s="139"/>
      <c r="F6" s="57"/>
      <c r="G6" s="139"/>
      <c r="H6" s="57"/>
      <c r="I6" s="57"/>
      <c r="J6" s="139"/>
    </row>
    <row r="7" ht="22.5" customHeight="1" spans="1:10">
      <c r="A7" s="139" t="str">
        <f>"   "&amp;"旅游发展资金"</f>
        <v>   旅游发展资金</v>
      </c>
      <c r="B7" s="140" t="s">
        <v>267</v>
      </c>
      <c r="C7" s="141"/>
      <c r="D7" s="141"/>
      <c r="E7" s="141"/>
      <c r="F7" s="142"/>
      <c r="G7" s="141"/>
      <c r="H7" s="142"/>
      <c r="I7" s="142"/>
      <c r="J7" s="141"/>
    </row>
    <row r="8" ht="22.5" customHeight="1" spans="1:10">
      <c r="A8" s="139"/>
      <c r="B8" s="140"/>
      <c r="C8" s="141" t="s">
        <v>268</v>
      </c>
      <c r="D8" s="141" t="s">
        <v>269</v>
      </c>
      <c r="E8" s="141" t="s">
        <v>270</v>
      </c>
      <c r="F8" s="142" t="s">
        <v>271</v>
      </c>
      <c r="G8" s="141" t="s">
        <v>272</v>
      </c>
      <c r="H8" s="142" t="s">
        <v>273</v>
      </c>
      <c r="I8" s="142" t="s">
        <v>274</v>
      </c>
      <c r="J8" s="141" t="s">
        <v>275</v>
      </c>
    </row>
    <row r="9" ht="22.5" customHeight="1" spans="1:10">
      <c r="A9" s="24"/>
      <c r="B9" s="24"/>
      <c r="C9" s="141" t="s">
        <v>268</v>
      </c>
      <c r="D9" s="141" t="s">
        <v>269</v>
      </c>
      <c r="E9" s="141" t="s">
        <v>276</v>
      </c>
      <c r="F9" s="142" t="s">
        <v>271</v>
      </c>
      <c r="G9" s="141" t="s">
        <v>272</v>
      </c>
      <c r="H9" s="142" t="s">
        <v>277</v>
      </c>
      <c r="I9" s="142" t="s">
        <v>274</v>
      </c>
      <c r="J9" s="141" t="s">
        <v>278</v>
      </c>
    </row>
    <row r="10" ht="22.5" customHeight="1" spans="1:10">
      <c r="A10" s="24"/>
      <c r="B10" s="24"/>
      <c r="C10" s="141" t="s">
        <v>268</v>
      </c>
      <c r="D10" s="141" t="s">
        <v>269</v>
      </c>
      <c r="E10" s="141" t="s">
        <v>279</v>
      </c>
      <c r="F10" s="142" t="s">
        <v>271</v>
      </c>
      <c r="G10" s="141" t="s">
        <v>151</v>
      </c>
      <c r="H10" s="142" t="s">
        <v>273</v>
      </c>
      <c r="I10" s="142" t="s">
        <v>274</v>
      </c>
      <c r="J10" s="141" t="s">
        <v>280</v>
      </c>
    </row>
    <row r="11" ht="22.5" customHeight="1" spans="1:10">
      <c r="A11" s="24"/>
      <c r="B11" s="24"/>
      <c r="C11" s="141" t="s">
        <v>268</v>
      </c>
      <c r="D11" s="141" t="s">
        <v>269</v>
      </c>
      <c r="E11" s="141" t="s">
        <v>281</v>
      </c>
      <c r="F11" s="142" t="s">
        <v>271</v>
      </c>
      <c r="G11" s="141" t="s">
        <v>152</v>
      </c>
      <c r="H11" s="142" t="s">
        <v>277</v>
      </c>
      <c r="I11" s="142" t="s">
        <v>274</v>
      </c>
      <c r="J11" s="141" t="s">
        <v>281</v>
      </c>
    </row>
    <row r="12" ht="22.5" customHeight="1" spans="1:10">
      <c r="A12" s="24"/>
      <c r="B12" s="24"/>
      <c r="C12" s="141" t="s">
        <v>268</v>
      </c>
      <c r="D12" s="141" t="s">
        <v>282</v>
      </c>
      <c r="E12" s="141" t="s">
        <v>283</v>
      </c>
      <c r="F12" s="142" t="s">
        <v>271</v>
      </c>
      <c r="G12" s="141" t="s">
        <v>284</v>
      </c>
      <c r="H12" s="142" t="s">
        <v>285</v>
      </c>
      <c r="I12" s="142" t="s">
        <v>286</v>
      </c>
      <c r="J12" s="141" t="s">
        <v>287</v>
      </c>
    </row>
    <row r="13" ht="22.5" customHeight="1" spans="1:10">
      <c r="A13" s="24"/>
      <c r="B13" s="24"/>
      <c r="C13" s="141" t="s">
        <v>268</v>
      </c>
      <c r="D13" s="141" t="s">
        <v>288</v>
      </c>
      <c r="E13" s="141" t="s">
        <v>289</v>
      </c>
      <c r="F13" s="142" t="s">
        <v>271</v>
      </c>
      <c r="G13" s="141" t="s">
        <v>290</v>
      </c>
      <c r="H13" s="142" t="s">
        <v>291</v>
      </c>
      <c r="I13" s="142" t="s">
        <v>286</v>
      </c>
      <c r="J13" s="141" t="s">
        <v>292</v>
      </c>
    </row>
    <row r="14" ht="22.5" customHeight="1" spans="1:10">
      <c r="A14" s="24"/>
      <c r="B14" s="24"/>
      <c r="C14" s="141" t="s">
        <v>293</v>
      </c>
      <c r="D14" s="141" t="s">
        <v>294</v>
      </c>
      <c r="E14" s="141" t="s">
        <v>295</v>
      </c>
      <c r="F14" s="142" t="s">
        <v>271</v>
      </c>
      <c r="G14" s="141" t="s">
        <v>296</v>
      </c>
      <c r="H14" s="142" t="s">
        <v>297</v>
      </c>
      <c r="I14" s="142" t="s">
        <v>286</v>
      </c>
      <c r="J14" s="141" t="s">
        <v>295</v>
      </c>
    </row>
    <row r="15" ht="22.5" customHeight="1" spans="1:10">
      <c r="A15" s="24"/>
      <c r="B15" s="24"/>
      <c r="C15" s="141" t="s">
        <v>298</v>
      </c>
      <c r="D15" s="141" t="s">
        <v>299</v>
      </c>
      <c r="E15" s="141" t="s">
        <v>299</v>
      </c>
      <c r="F15" s="142" t="s">
        <v>271</v>
      </c>
      <c r="G15" s="141" t="s">
        <v>300</v>
      </c>
      <c r="H15" s="142" t="s">
        <v>285</v>
      </c>
      <c r="I15" s="142" t="s">
        <v>286</v>
      </c>
      <c r="J15" s="141" t="s">
        <v>301</v>
      </c>
    </row>
    <row r="16" ht="22.5" customHeight="1" spans="1:10">
      <c r="A16" s="24"/>
      <c r="B16" s="24"/>
      <c r="C16" s="141" t="s">
        <v>302</v>
      </c>
      <c r="D16" s="141" t="s">
        <v>303</v>
      </c>
      <c r="E16" s="141" t="s">
        <v>304</v>
      </c>
      <c r="F16" s="142" t="s">
        <v>305</v>
      </c>
      <c r="G16" s="141" t="s">
        <v>306</v>
      </c>
      <c r="H16" s="142" t="s">
        <v>307</v>
      </c>
      <c r="I16" s="142" t="s">
        <v>274</v>
      </c>
      <c r="J16" s="141" t="s">
        <v>308</v>
      </c>
    </row>
    <row r="17" ht="22.5" customHeight="1" spans="1:10">
      <c r="A17" s="24"/>
      <c r="B17" s="24"/>
      <c r="C17" s="141" t="s">
        <v>302</v>
      </c>
      <c r="D17" s="141" t="s">
        <v>303</v>
      </c>
      <c r="E17" s="141" t="s">
        <v>276</v>
      </c>
      <c r="F17" s="142" t="s">
        <v>305</v>
      </c>
      <c r="G17" s="141" t="s">
        <v>309</v>
      </c>
      <c r="H17" s="142" t="s">
        <v>307</v>
      </c>
      <c r="I17" s="142" t="s">
        <v>274</v>
      </c>
      <c r="J17" s="141" t="s">
        <v>310</v>
      </c>
    </row>
    <row r="18" ht="22.5" customHeight="1" spans="1:10">
      <c r="A18" s="24"/>
      <c r="B18" s="24"/>
      <c r="C18" s="141" t="s">
        <v>302</v>
      </c>
      <c r="D18" s="141" t="s">
        <v>303</v>
      </c>
      <c r="E18" s="141" t="s">
        <v>311</v>
      </c>
      <c r="F18" s="142" t="s">
        <v>305</v>
      </c>
      <c r="G18" s="141" t="s">
        <v>312</v>
      </c>
      <c r="H18" s="142" t="s">
        <v>307</v>
      </c>
      <c r="I18" s="142" t="s">
        <v>274</v>
      </c>
      <c r="J18" s="141" t="s">
        <v>313</v>
      </c>
    </row>
    <row r="19" ht="22.5" customHeight="1" spans="1:10">
      <c r="A19" s="24"/>
      <c r="B19" s="24"/>
      <c r="C19" s="141" t="s">
        <v>302</v>
      </c>
      <c r="D19" s="141" t="s">
        <v>303</v>
      </c>
      <c r="E19" s="141" t="s">
        <v>281</v>
      </c>
      <c r="F19" s="142" t="s">
        <v>305</v>
      </c>
      <c r="G19" s="141" t="s">
        <v>314</v>
      </c>
      <c r="H19" s="142" t="s">
        <v>307</v>
      </c>
      <c r="I19" s="142" t="s">
        <v>274</v>
      </c>
      <c r="J19" s="141" t="s">
        <v>315</v>
      </c>
    </row>
    <row r="20" ht="22.5" customHeight="1" spans="1:10">
      <c r="A20" s="21" t="s">
        <v>252</v>
      </c>
      <c r="B20" s="140" t="s">
        <v>316</v>
      </c>
      <c r="C20" s="24"/>
      <c r="D20" s="24"/>
      <c r="E20" s="24"/>
      <c r="F20" s="24"/>
      <c r="G20" s="24"/>
      <c r="H20" s="24"/>
      <c r="I20" s="24"/>
      <c r="J20" s="24"/>
    </row>
    <row r="21" ht="22.5" customHeight="1" spans="1:10">
      <c r="A21" s="24"/>
      <c r="B21" s="24"/>
      <c r="C21" s="141" t="s">
        <v>268</v>
      </c>
      <c r="D21" s="141" t="s">
        <v>269</v>
      </c>
      <c r="E21" s="141" t="s">
        <v>317</v>
      </c>
      <c r="F21" s="142" t="s">
        <v>271</v>
      </c>
      <c r="G21" s="141" t="s">
        <v>151</v>
      </c>
      <c r="H21" s="142" t="s">
        <v>277</v>
      </c>
      <c r="I21" s="142" t="s">
        <v>274</v>
      </c>
      <c r="J21" s="141" t="s">
        <v>318</v>
      </c>
    </row>
    <row r="22" ht="22.5" customHeight="1" spans="1:10">
      <c r="A22" s="24"/>
      <c r="B22" s="24"/>
      <c r="C22" s="141" t="s">
        <v>268</v>
      </c>
      <c r="D22" s="141" t="s">
        <v>269</v>
      </c>
      <c r="E22" s="141" t="s">
        <v>319</v>
      </c>
      <c r="F22" s="142" t="s">
        <v>271</v>
      </c>
      <c r="G22" s="141" t="s">
        <v>320</v>
      </c>
      <c r="H22" s="142" t="s">
        <v>321</v>
      </c>
      <c r="I22" s="142" t="s">
        <v>274</v>
      </c>
      <c r="J22" s="141" t="s">
        <v>322</v>
      </c>
    </row>
    <row r="23" ht="22.5" customHeight="1" spans="1:10">
      <c r="A23" s="24"/>
      <c r="B23" s="24"/>
      <c r="C23" s="141" t="s">
        <v>268</v>
      </c>
      <c r="D23" s="141" t="s">
        <v>269</v>
      </c>
      <c r="E23" s="141" t="s">
        <v>323</v>
      </c>
      <c r="F23" s="142" t="s">
        <v>271</v>
      </c>
      <c r="G23" s="141" t="s">
        <v>272</v>
      </c>
      <c r="H23" s="142" t="s">
        <v>273</v>
      </c>
      <c r="I23" s="142" t="s">
        <v>274</v>
      </c>
      <c r="J23" s="141" t="s">
        <v>324</v>
      </c>
    </row>
    <row r="24" ht="22.5" customHeight="1" spans="1:10">
      <c r="A24" s="24"/>
      <c r="B24" s="24"/>
      <c r="C24" s="141" t="s">
        <v>268</v>
      </c>
      <c r="D24" s="141" t="s">
        <v>269</v>
      </c>
      <c r="E24" s="141" t="s">
        <v>325</v>
      </c>
      <c r="F24" s="142" t="s">
        <v>271</v>
      </c>
      <c r="G24" s="141" t="s">
        <v>272</v>
      </c>
      <c r="H24" s="142" t="s">
        <v>277</v>
      </c>
      <c r="I24" s="142" t="s">
        <v>274</v>
      </c>
      <c r="J24" s="141" t="s">
        <v>326</v>
      </c>
    </row>
    <row r="25" ht="22.5" customHeight="1" spans="1:10">
      <c r="A25" s="24"/>
      <c r="B25" s="24"/>
      <c r="C25" s="141" t="s">
        <v>268</v>
      </c>
      <c r="D25" s="141" t="s">
        <v>269</v>
      </c>
      <c r="E25" s="141" t="s">
        <v>327</v>
      </c>
      <c r="F25" s="142" t="s">
        <v>271</v>
      </c>
      <c r="G25" s="141" t="s">
        <v>328</v>
      </c>
      <c r="H25" s="142" t="s">
        <v>277</v>
      </c>
      <c r="I25" s="142" t="s">
        <v>274</v>
      </c>
      <c r="J25" s="141" t="s">
        <v>329</v>
      </c>
    </row>
    <row r="26" ht="22.5" customHeight="1" spans="1:10">
      <c r="A26" s="24"/>
      <c r="B26" s="24"/>
      <c r="C26" s="141" t="s">
        <v>268</v>
      </c>
      <c r="D26" s="141" t="s">
        <v>282</v>
      </c>
      <c r="E26" s="141" t="s">
        <v>283</v>
      </c>
      <c r="F26" s="142" t="s">
        <v>271</v>
      </c>
      <c r="G26" s="141" t="s">
        <v>284</v>
      </c>
      <c r="H26" s="142" t="s">
        <v>285</v>
      </c>
      <c r="I26" s="142" t="s">
        <v>286</v>
      </c>
      <c r="J26" s="141" t="s">
        <v>287</v>
      </c>
    </row>
    <row r="27" ht="22.5" customHeight="1" spans="1:10">
      <c r="A27" s="24"/>
      <c r="B27" s="24"/>
      <c r="C27" s="141" t="s">
        <v>268</v>
      </c>
      <c r="D27" s="141" t="s">
        <v>288</v>
      </c>
      <c r="E27" s="141" t="s">
        <v>289</v>
      </c>
      <c r="F27" s="142" t="s">
        <v>271</v>
      </c>
      <c r="G27" s="141" t="s">
        <v>330</v>
      </c>
      <c r="H27" s="142" t="s">
        <v>291</v>
      </c>
      <c r="I27" s="142" t="s">
        <v>286</v>
      </c>
      <c r="J27" s="141" t="s">
        <v>331</v>
      </c>
    </row>
    <row r="28" ht="22.5" customHeight="1" spans="1:10">
      <c r="A28" s="24"/>
      <c r="B28" s="24"/>
      <c r="C28" s="141" t="s">
        <v>293</v>
      </c>
      <c r="D28" s="141" t="s">
        <v>294</v>
      </c>
      <c r="E28" s="141" t="s">
        <v>332</v>
      </c>
      <c r="F28" s="142" t="s">
        <v>271</v>
      </c>
      <c r="G28" s="141" t="s">
        <v>333</v>
      </c>
      <c r="H28" s="142" t="s">
        <v>297</v>
      </c>
      <c r="I28" s="142" t="s">
        <v>286</v>
      </c>
      <c r="J28" s="141" t="s">
        <v>332</v>
      </c>
    </row>
    <row r="29" ht="22.5" customHeight="1" spans="1:10">
      <c r="A29" s="24"/>
      <c r="B29" s="24"/>
      <c r="C29" s="141" t="s">
        <v>293</v>
      </c>
      <c r="D29" s="141" t="s">
        <v>294</v>
      </c>
      <c r="E29" s="141" t="s">
        <v>334</v>
      </c>
      <c r="F29" s="142" t="s">
        <v>271</v>
      </c>
      <c r="G29" s="141" t="s">
        <v>335</v>
      </c>
      <c r="H29" s="142" t="s">
        <v>297</v>
      </c>
      <c r="I29" s="142" t="s">
        <v>286</v>
      </c>
      <c r="J29" s="141" t="s">
        <v>334</v>
      </c>
    </row>
    <row r="30" ht="22.5" customHeight="1" spans="1:10">
      <c r="A30" s="24"/>
      <c r="B30" s="24"/>
      <c r="C30" s="141" t="s">
        <v>298</v>
      </c>
      <c r="D30" s="141" t="s">
        <v>299</v>
      </c>
      <c r="E30" s="141" t="s">
        <v>299</v>
      </c>
      <c r="F30" s="142" t="s">
        <v>271</v>
      </c>
      <c r="G30" s="141" t="s">
        <v>300</v>
      </c>
      <c r="H30" s="142" t="s">
        <v>285</v>
      </c>
      <c r="I30" s="142" t="s">
        <v>286</v>
      </c>
      <c r="J30" s="141" t="s">
        <v>301</v>
      </c>
    </row>
    <row r="31" ht="22.5" customHeight="1" spans="1:10">
      <c r="A31" s="24"/>
      <c r="B31" s="24"/>
      <c r="C31" s="141" t="s">
        <v>302</v>
      </c>
      <c r="D31" s="141" t="s">
        <v>303</v>
      </c>
      <c r="E31" s="141" t="s">
        <v>317</v>
      </c>
      <c r="F31" s="142" t="s">
        <v>305</v>
      </c>
      <c r="G31" s="141" t="s">
        <v>336</v>
      </c>
      <c r="H31" s="142" t="s">
        <v>307</v>
      </c>
      <c r="I31" s="142" t="s">
        <v>274</v>
      </c>
      <c r="J31" s="141" t="s">
        <v>337</v>
      </c>
    </row>
    <row r="32" ht="22.5" customHeight="1" spans="1:10">
      <c r="A32" s="24"/>
      <c r="B32" s="24"/>
      <c r="C32" s="141" t="s">
        <v>302</v>
      </c>
      <c r="D32" s="141" t="s">
        <v>303</v>
      </c>
      <c r="E32" s="141" t="s">
        <v>319</v>
      </c>
      <c r="F32" s="142" t="s">
        <v>305</v>
      </c>
      <c r="G32" s="141" t="s">
        <v>338</v>
      </c>
      <c r="H32" s="142" t="s">
        <v>307</v>
      </c>
      <c r="I32" s="142" t="s">
        <v>286</v>
      </c>
      <c r="J32" s="141" t="s">
        <v>339</v>
      </c>
    </row>
    <row r="33" ht="22.5" customHeight="1" spans="1:10">
      <c r="A33" s="24"/>
      <c r="B33" s="24"/>
      <c r="C33" s="141" t="s">
        <v>302</v>
      </c>
      <c r="D33" s="141" t="s">
        <v>303</v>
      </c>
      <c r="E33" s="141" t="s">
        <v>323</v>
      </c>
      <c r="F33" s="142" t="s">
        <v>305</v>
      </c>
      <c r="G33" s="141" t="s">
        <v>340</v>
      </c>
      <c r="H33" s="142" t="s">
        <v>307</v>
      </c>
      <c r="I33" s="142" t="s">
        <v>274</v>
      </c>
      <c r="J33" s="141" t="s">
        <v>341</v>
      </c>
    </row>
    <row r="34" ht="22.5" customHeight="1" spans="1:10">
      <c r="A34" s="24"/>
      <c r="B34" s="24"/>
      <c r="C34" s="141" t="s">
        <v>302</v>
      </c>
      <c r="D34" s="141" t="s">
        <v>303</v>
      </c>
      <c r="E34" s="141" t="s">
        <v>325</v>
      </c>
      <c r="F34" s="142" t="s">
        <v>305</v>
      </c>
      <c r="G34" s="141" t="s">
        <v>338</v>
      </c>
      <c r="H34" s="142" t="s">
        <v>307</v>
      </c>
      <c r="I34" s="142" t="s">
        <v>274</v>
      </c>
      <c r="J34" s="141" t="s">
        <v>342</v>
      </c>
    </row>
    <row r="35" ht="22.5" customHeight="1" spans="1:10">
      <c r="A35" s="24"/>
      <c r="B35" s="24"/>
      <c r="C35" s="141" t="s">
        <v>302</v>
      </c>
      <c r="D35" s="141" t="s">
        <v>303</v>
      </c>
      <c r="E35" s="141" t="s">
        <v>327</v>
      </c>
      <c r="F35" s="142" t="s">
        <v>305</v>
      </c>
      <c r="G35" s="141" t="s">
        <v>343</v>
      </c>
      <c r="H35" s="142" t="s">
        <v>307</v>
      </c>
      <c r="I35" s="142" t="s">
        <v>274</v>
      </c>
      <c r="J35" s="141" t="s">
        <v>344</v>
      </c>
    </row>
  </sheetData>
  <mergeCells count="2">
    <mergeCell ref="A2:J2"/>
    <mergeCell ref="A3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和晓芳</cp:lastModifiedBy>
  <dcterms:created xsi:type="dcterms:W3CDTF">2026-02-10T02:56:00Z</dcterms:created>
  <dcterms:modified xsi:type="dcterms:W3CDTF">2026-03-10T02:09:51Z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83EFB69EC307438087EDDB7CBC8FC6FC_13</vt:lpwstr>
  </property>
  <property fmtid="{D5CDD505-2E9C-101B-9397-08002B2CF9AE}" pid="3" name="KSOProductBuildVer">
    <vt:lpwstr>2052-12.1.0.20305</vt:lpwstr>
  </property>
</Properties>
</file>