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25" windowHeight="8580" firstSheet="14" activeTab="19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  <sheet name="部门单位基本信息表14" sheetId="19" r:id="rId19"/>
    <sheet name="重点领域项目名单15" sheetId="20" r:id="rId20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0"/>
  <c r="B3" i="18"/>
  <c r="A3" i="17"/>
  <c r="A3" i="16"/>
  <c r="A3" i="15"/>
  <c r="A3" i="14"/>
  <c r="A3" i="13"/>
  <c r="A3" i="12"/>
  <c r="A9" i="11"/>
  <c r="A3"/>
  <c r="A3" i="10"/>
  <c r="A7" i="9"/>
  <c r="A3"/>
  <c r="A3" i="8"/>
  <c r="A3" i="7"/>
  <c r="A3" i="6"/>
  <c r="A3" i="5"/>
  <c r="A3" i="4"/>
  <c r="B22" i="3"/>
  <c r="B21"/>
  <c r="B19"/>
  <c r="B18"/>
  <c r="B17"/>
  <c r="B16"/>
  <c r="B15"/>
  <c r="B13"/>
  <c r="B12"/>
  <c r="B11"/>
  <c r="B9"/>
  <c r="B8"/>
  <c r="A3"/>
  <c r="A3" i="2"/>
  <c r="A3" i="1"/>
</calcChain>
</file>

<file path=xl/sharedStrings.xml><?xml version="1.0" encoding="utf-8"?>
<sst xmlns="http://schemas.openxmlformats.org/spreadsheetml/2006/main" count="1215" uniqueCount="495">
  <si>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</si>
  <si>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</si>
  <si>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</si>
  <si>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</si>
  <si>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</si>
  <si>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</si>
  <si>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</si>
  <si>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</si>
  <si>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</si>
  <si>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</si>
  <si>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</si>
  <si>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</si>
  <si>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</si>
  <si>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</si>
  <si>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</si>
  <si>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</si>
  <si>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</si>
  <si>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</si>
  <si>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</si>
  <si>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</si>
  <si>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</si>
  <si>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</si>
  <si>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</si>
  <si>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</si>
  <si>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</si>
  <si>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</si>
  <si>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</si>
  <si>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</si>
  <si>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</si>
  <si>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</si>
  <si>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</si>
  <si>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</si>
  <si>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</si>
  <si>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</si>
  <si>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</si>
  <si>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</si>
  <si>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</si>
  <si>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</si>
  <si>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</si>
  <si>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</si>
  <si>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</si>
  <si>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</si>
  <si>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</si>
  <si>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</si>
  <si>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</si>
  <si>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</si>
  <si>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</si>
  <si>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</si>
  <si>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</si>
  <si>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</si>
  <si>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</si>
  <si>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</si>
  <si>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</si>
  <si>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</si>
  <si>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</si>
  <si>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</si>
  <si>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</si>
  <si>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</si>
  <si>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</si>
  <si>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</si>
  <si>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</si>
  <si>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</si>
  <si>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</si>
  <si>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</si>
  <si>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</si>
  <si>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</si>
  <si>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</si>
  <si>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</si>
  <si>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</si>
  <si>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</si>
  <si>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</si>
  <si>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270001</t>
  </si>
  <si>
    <t>德钦县佛教协会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</si>
  <si>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</si>
  <si>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</si>
  <si>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</si>
  <si>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</si>
  <si>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</si>
  <si>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</si>
  <si>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</si>
  <si>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</si>
  <si>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</si>
  <si>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</si>
  <si>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</si>
  <si>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</si>
  <si>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</si>
  <si>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</si>
  <si>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</si>
  <si>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20131</t>
  </si>
  <si>
    <t>2013101</t>
  </si>
  <si>
    <t>208</t>
  </si>
  <si>
    <t>社会保障和就业支出</t>
  </si>
  <si>
    <t>20805</t>
  </si>
  <si>
    <t>2080505</t>
  </si>
  <si>
    <t>2080506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</si>
  <si>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</si>
  <si>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</si>
  <si>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</si>
  <si>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</si>
  <si>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</si>
  <si>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</si>
  <si>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</si>
  <si>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</si>
  <si>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</si>
  <si>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</si>
  <si>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</si>
  <si>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</si>
  <si>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</si>
  <si>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</si>
  <si>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</si>
  <si>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</si>
  <si>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</si>
  <si>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</si>
  <si>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</si>
  <si>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</si>
  <si>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</si>
  <si>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</si>
  <si>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</si>
  <si>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</si>
  <si>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</si>
  <si>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</si>
  <si>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</si>
  <si>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</si>
  <si>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</si>
  <si>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</si>
  <si>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</si>
  <si>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</si>
  <si>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</si>
  <si>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</si>
  <si>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</si>
  <si>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</si>
  <si>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</si>
  <si>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</si>
  <si>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</si>
  <si>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</si>
  <si>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</si>
  <si>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</si>
  <si>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</si>
  <si>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</si>
  <si>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</si>
  <si>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</si>
  <si>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</si>
  <si>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</si>
  <si>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</si>
  <si>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</si>
  <si>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</si>
  <si>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</si>
  <si>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</si>
  <si>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</si>
  <si>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</si>
  <si>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</si>
  <si>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</si>
  <si>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</si>
  <si>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</si>
  <si>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</si>
  <si>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</si>
  <si>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党委办公厅（室）及相关机构事务</t>
  </si>
  <si>
    <t>行政运行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</si>
  <si>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</si>
  <si>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</si>
  <si>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</si>
  <si>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</si>
  <si>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</si>
  <si>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</si>
  <si>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</si>
  <si>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</si>
  <si>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</si>
  <si>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</si>
  <si>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</si>
  <si>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</si>
  <si>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</si>
  <si>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</si>
  <si>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</si>
  <si>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</si>
  <si>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</si>
  <si>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</si>
  <si>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</si>
  <si>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</si>
  <si>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</si>
  <si>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</si>
  <si>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</si>
  <si>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</si>
  <si>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</si>
  <si>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</si>
  <si>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</si>
  <si>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</si>
  <si>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</si>
  <si>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</si>
  <si>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</si>
  <si>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</si>
  <si>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</si>
  <si>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</si>
  <si>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</si>
  <si>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</si>
  <si>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533422231100001163026</t>
  </si>
  <si>
    <t>行政人员工资支出</t>
  </si>
  <si>
    <t>30101</t>
  </si>
  <si>
    <t>基本工资</t>
  </si>
  <si>
    <t>533422251100003569994</t>
  </si>
  <si>
    <t>事业人员工资支出</t>
  </si>
  <si>
    <t>30102</t>
  </si>
  <si>
    <t>津贴补贴</t>
  </si>
  <si>
    <t>533422231100001439624</t>
  </si>
  <si>
    <t>公务员基础绩效奖</t>
  </si>
  <si>
    <t>30103</t>
  </si>
  <si>
    <t>奖金</t>
  </si>
  <si>
    <t>533422251100003569985</t>
  </si>
  <si>
    <t>事业人员规范后绩效奖</t>
  </si>
  <si>
    <t>30107</t>
  </si>
  <si>
    <t>绩效工资</t>
  </si>
  <si>
    <t>533422231100001163043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</si>
  <si>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</si>
  <si>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</si>
  <si>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</si>
  <si>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</si>
  <si>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</si>
  <si>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</si>
  <si>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</si>
  <si>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</si>
  <si>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</si>
  <si>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533422231100001163044</t>
  </si>
  <si>
    <t>30113</t>
  </si>
  <si>
    <t>533422231100001163050</t>
  </si>
  <si>
    <t>一般公用经费</t>
  </si>
  <si>
    <t>30201</t>
  </si>
  <si>
    <t>办公费</t>
  </si>
  <si>
    <t>30207</t>
  </si>
  <si>
    <t>邮电费</t>
  </si>
  <si>
    <t>30211</t>
  </si>
  <si>
    <t>差旅费</t>
  </si>
  <si>
    <t>533422241100002149782</t>
  </si>
  <si>
    <t>体检费</t>
  </si>
  <si>
    <t>533422231100001163047</t>
  </si>
  <si>
    <t>工会经费</t>
  </si>
  <si>
    <t>30228</t>
  </si>
  <si>
    <t>533422231100001163068</t>
  </si>
  <si>
    <t>公务用车租赁费</t>
  </si>
  <si>
    <t>30239</t>
  </si>
  <si>
    <t>其他交通费用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</si>
  <si>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</si>
  <si>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</si>
  <si>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</si>
  <si>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</si>
  <si>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</si>
  <si>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</si>
  <si>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</si>
  <si>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</si>
  <si>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佛协工作经费</t>
  </si>
  <si>
    <t>专项业务类</t>
  </si>
  <si>
    <t>533422231100001160681</t>
  </si>
  <si>
    <t>30217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</si>
  <si>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</si>
  <si>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</si>
  <si>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</si>
  <si>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</si>
  <si>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</si>
  <si>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</si>
  <si>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</si>
  <si>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</si>
  <si>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</si>
  <si>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</si>
  <si>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</si>
  <si>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</si>
  <si>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安排好下乡、出差工作；购买好办公用品；做好公务接待工作；完成好宗教领域慰问工作。</t>
  </si>
  <si>
    <t>产出指标</t>
  </si>
  <si>
    <t>数量指标</t>
  </si>
  <si>
    <t>安排下乡差旅次数</t>
  </si>
  <si>
    <t>&gt;=</t>
  </si>
  <si>
    <t>8</t>
  </si>
  <si>
    <t>次</t>
  </si>
  <si>
    <t>定量指标</t>
  </si>
  <si>
    <t>2025年专项经费用款计划实施方案</t>
  </si>
  <si>
    <t>公益性岗位工资</t>
  </si>
  <si>
    <t>=</t>
  </si>
  <si>
    <t>1.00</t>
  </si>
  <si>
    <t>人</t>
  </si>
  <si>
    <t>业务咨询及协作费</t>
  </si>
  <si>
    <t>12</t>
  </si>
  <si>
    <t>办公耗材购买</t>
  </si>
  <si>
    <t>公务接待</t>
  </si>
  <si>
    <t>宗教领域慰问</t>
  </si>
  <si>
    <t>质量指标</t>
  </si>
  <si>
    <t>2026年理事会会议完成率</t>
  </si>
  <si>
    <t xml:space="preserve">2026年专项经费用款计划实施方案	
</t>
  </si>
  <si>
    <t>培养僧才完成率</t>
  </si>
  <si>
    <t>4</t>
  </si>
  <si>
    <t>个</t>
  </si>
  <si>
    <t>时效指标</t>
  </si>
  <si>
    <t>寻访活佛转世灵童完成及时</t>
  </si>
  <si>
    <t>及时</t>
  </si>
  <si>
    <t>是/否</t>
  </si>
  <si>
    <t>定性指标</t>
  </si>
  <si>
    <t>2026年理事会会议完成及时</t>
  </si>
  <si>
    <t>2026年专项经费用款计划实施方案</t>
  </si>
  <si>
    <t>宗教领域慰问完成及时</t>
  </si>
  <si>
    <t>僧才培养完成及时</t>
  </si>
  <si>
    <t>效益指标</t>
  </si>
  <si>
    <t>社会效益</t>
  </si>
  <si>
    <t>佛教事务有效运行</t>
  </si>
  <si>
    <t>有效运行</t>
  </si>
  <si>
    <t>满意度指标</t>
  </si>
  <si>
    <t>服务对象满意度</t>
  </si>
  <si>
    <t>宗教领域代表人士满意度</t>
  </si>
  <si>
    <t>90</t>
  </si>
  <si>
    <t>%</t>
  </si>
  <si>
    <t>成本指标</t>
  </si>
  <si>
    <t>经济成本指标</t>
  </si>
  <si>
    <t>126000</t>
  </si>
  <si>
    <t>元</t>
  </si>
  <si>
    <t>经济成本指标为126000元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</si>
  <si>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</si>
  <si>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</si>
  <si>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</si>
  <si>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</si>
  <si>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</si>
  <si>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</si>
  <si>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</si>
  <si>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</si>
  <si>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</si>
  <si>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</si>
  <si>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</si>
  <si>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</si>
  <si>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</si>
  <si>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</si>
  <si>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</si>
  <si>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</si>
  <si>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A4纸采购</t>
  </si>
  <si>
    <t>A05040101 复印纸</t>
  </si>
  <si>
    <t>件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</si>
  <si>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</si>
  <si>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</si>
  <si>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</si>
  <si>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</si>
  <si>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</si>
  <si>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</si>
  <si>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</si>
  <si>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</si>
  <si>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</si>
  <si>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开发区</t>
  </si>
  <si>
    <t>香格里拉市</t>
  </si>
  <si>
    <t>德钦县</t>
  </si>
  <si>
    <t>维西县</t>
  </si>
  <si>
    <t>预算09-2表</t>
  </si>
  <si>
    <t>2026年对下转移支付绩效目标表</t>
  </si>
  <si>
    <t/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</si>
  <si>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</si>
  <si>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</si>
  <si>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</si>
  <si>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</si>
  <si>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</si>
  <si>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</si>
  <si>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</si>
  <si>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</si>
  <si>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</si>
  <si>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</si>
  <si>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</si>
  <si>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</si>
  <si>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</si>
  <si>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</si>
  <si>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</si>
  <si>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</si>
  <si>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</si>
  <si>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</si>
  <si>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</si>
  <si>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</si>
  <si>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预算13表</t>
  </si>
  <si>
    <t>部门整体支出绩效目标表</t>
  </si>
  <si>
    <t>部门名称</t>
  </si>
  <si>
    <t>内容</t>
  </si>
  <si>
    <t>说明</t>
  </si>
  <si>
    <t>部门总体目标</t>
  </si>
  <si>
    <t>部门职责</t>
  </si>
  <si>
    <t>1.协助党委政府全面正确地贯彻执行党的宗教信仰自由政策，组织佛教徒学习时事政治和有关政策法令，增强爱国主义、社会主义意识，反对民族分裂和遵纪守法观念。
2.在国家宪法、法律范围内，组织和开展好正常的佛教活动，结合本县实际制定管理办法，办好教条，管理好寺院。
3.代表和维护佛教徒的合法权益，反应佛教界的愿望和要求。
4.开展佛教教育事业，大力培育政治上靠的住，学识上有造诣，管理上能服众的合格的佛教界代表人士。开展佛教文化研究工作，搜集、整理本县佛教文史资料，保护好寺内文物古迹。
5.教育和引导佛教徒自觉接受党委政府和有关部门的管理工作。
6.主持和指导活佛转世工作及各寺院举办的重大佛事活动。
7.完成县委、县政府及州佛协交办的其他工作。协助有关部门处理好佛教领域的热点、难点问题。
8.支持和引导县内各寺院举办各种社会公益事业。
9.开展同海外爱国佛教徒的联谊活动，开展同全国各地佛教界的友好往来。</t>
  </si>
  <si>
    <t>根据三定方案归纳</t>
  </si>
  <si>
    <t>总体绩效目标
（2026-2028年期间）</t>
  </si>
  <si>
    <t>积极发挥好爱国宗教团体在党和政府联系、团结、教育宗教界人士和信教群众中的桥梁、纽带作用。团结、带领全州各民族佛教徒爱国爱教，拥护中国共产党的领导和社会主义制度，坚定不移走中国特色社会主义道路；发扬优良传统，传承优秀文化，加强自身建设，维护合法权益，弘扬佛教教义，兴办佛教事业，加强佛教自身建设，践行“人间佛教”思想，为促进经济社会发展发挥积极作用，为维护祖国统一、民族团结、社会稳定、宗教和睦做出积极贡献。</t>
  </si>
  <si>
    <t>根据部门职责，中长期规划，各级党委，各级政府要求归纳</t>
  </si>
  <si>
    <t>部门年度目标</t>
  </si>
  <si>
    <t>预算年度（2026年）
绩效目标</t>
  </si>
  <si>
    <t>1.发放单位人员的工资；2、缴纳本单位人员的五险；3、宗教领域慰问工作；4.外出维稳学习、会议、调研工作；5、接待工作；6、采购工作；7.统战、民宗部门的协助工作。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</si>
  <si>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</si>
  <si>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</si>
  <si>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</si>
  <si>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</si>
  <si>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</si>
  <si>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</si>
  <si>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</si>
  <si>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</si>
  <si>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</si>
  <si>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</si>
  <si>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</si>
  <si>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</si>
  <si>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</si>
  <si>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</si>
  <si>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发放人员工资</t>
  </si>
  <si>
    <t>次/年</t>
  </si>
  <si>
    <t>3分（完成或达到目标值满分，目标完成每-10%扣分值得10%，扣完为止）</t>
  </si>
  <si>
    <t>发放人员工资12次</t>
  </si>
  <si>
    <t>年初预算安排</t>
  </si>
  <si>
    <t>缴纳人员五险</t>
  </si>
  <si>
    <t>缴纳人员五险12次</t>
  </si>
  <si>
    <t>购买办公用品及杂志</t>
  </si>
  <si>
    <t>购买办公用品及杂志&gt;=1次</t>
  </si>
  <si>
    <t>安排下乡出差</t>
  </si>
  <si>
    <t>下乡、出差&gt;=8次</t>
  </si>
  <si>
    <t>公务接待&gt;=1次</t>
  </si>
  <si>
    <t>宗教领域慰问&gt;=2次</t>
  </si>
  <si>
    <t>采购</t>
  </si>
  <si>
    <t>采购&gt;=1次</t>
  </si>
  <si>
    <t>3分（完成或达到目标值满分，目标完成每-10%扣分值得10%，扣完为止</t>
  </si>
  <si>
    <t>业务咨询及协作费12次</t>
  </si>
  <si>
    <t>公益性岗位工资发放1人</t>
  </si>
  <si>
    <t>放发在编不在岗人员补助</t>
  </si>
  <si>
    <t>放发在编不在岗人员补助6人</t>
  </si>
  <si>
    <t>购置设备数量</t>
  </si>
  <si>
    <t>台/套</t>
  </si>
  <si>
    <t>2分（完成或达到目标值满分，目标完成每-10%扣分值得10%，扣完为止）</t>
  </si>
  <si>
    <t>购置设备数量小于等于6台</t>
  </si>
  <si>
    <t>工资发放完成率</t>
  </si>
  <si>
    <t>工资发放完成率&gt;=90</t>
  </si>
  <si>
    <t>年末工作总结</t>
  </si>
  <si>
    <t>人员五险缴纳率</t>
  </si>
  <si>
    <t>人员五险缴纳率&gt;=90%</t>
  </si>
  <si>
    <t>慰问工作完成率</t>
  </si>
  <si>
    <t>85</t>
  </si>
  <si>
    <t>慰问工作完成率&gt;=85%</t>
  </si>
  <si>
    <t>寻访活佛转世灵童完成率</t>
  </si>
  <si>
    <t>寻访活佛转世灵童完成率2次</t>
  </si>
  <si>
    <t>放发在编不在岗人员补助完成率</t>
  </si>
  <si>
    <t>放发在编不在岗人员补助完成率大于或等于90%</t>
  </si>
  <si>
    <t>验收通过率</t>
  </si>
  <si>
    <t>95</t>
  </si>
  <si>
    <t>验收通过率大于或等于95%</t>
  </si>
  <si>
    <t>购置设备利用率</t>
  </si>
  <si>
    <t>购置设备利用率大于或等于90%</t>
  </si>
  <si>
    <t>慰问僧人正确率</t>
  </si>
  <si>
    <t>100</t>
  </si>
  <si>
    <t>慰问僧人正确率=100%</t>
  </si>
  <si>
    <t>培养僧才正确率</t>
  </si>
  <si>
    <t>培养僧才正确率=100%</t>
  </si>
  <si>
    <t>工资发放时间</t>
  </si>
  <si>
    <t>每月15日前</t>
  </si>
  <si>
    <t>工资发放时间每月15日前</t>
  </si>
  <si>
    <t>人员五险缴纳时间</t>
  </si>
  <si>
    <t>人员五险缴纳时间每月15日前</t>
  </si>
  <si>
    <t>慰问僧人完成及时</t>
  </si>
  <si>
    <t>培养僧才完成及时</t>
  </si>
  <si>
    <t>培养僧才完成及时=100%</t>
  </si>
  <si>
    <t>下乡出差完成及时</t>
  </si>
  <si>
    <t>理事会会议完成及时</t>
  </si>
  <si>
    <t>寻访活佛转世灵童完成及时	年初预算安排</t>
  </si>
  <si>
    <t>设备部署及时率</t>
  </si>
  <si>
    <t>设备部署及时率大于或等于90%</t>
  </si>
  <si>
    <t>保障单位正常运转</t>
  </si>
  <si>
    <t>正常运转</t>
  </si>
  <si>
    <t>是/否保障单位正常运转</t>
  </si>
  <si>
    <t>可持续影响</t>
  </si>
  <si>
    <t>佛协工作机制有效运行</t>
  </si>
  <si>
    <t>是/否佛协工作机制有效运行</t>
  </si>
  <si>
    <t>佛协服务对象满意度</t>
  </si>
  <si>
    <t>10分（完成或达到目标值满分，目标完成每-10%扣分值得10%，扣完为止）</t>
  </si>
  <si>
    <t>佛协服务对象满意度&gt;=85%</t>
  </si>
  <si>
    <t>问卷调查</t>
  </si>
  <si>
    <t>&lt;=</t>
  </si>
  <si>
    <t>1233942.53</t>
  </si>
  <si>
    <t>基本支出及项目支出合计1233942.53元</t>
  </si>
  <si>
    <t>预算14表</t>
  </si>
  <si>
    <t>部门单位基本信息表</t>
  </si>
  <si>
    <t>单位：人、辆</t>
  </si>
  <si>
    <t>单位性质</t>
  </si>
  <si>
    <t>财政供给政策</t>
  </si>
  <si>
    <t>定编人员数</t>
  </si>
  <si>
    <t>在职实有人数</t>
  </si>
  <si>
    <t>人员编制数</t>
  </si>
  <si>
    <t>离退休人数</t>
  </si>
  <si>
    <t>其他人员</t>
  </si>
  <si>
    <t>车辆</t>
  </si>
  <si>
    <t>财政全供养</t>
  </si>
  <si>
    <t>财政部分供养实有人数</t>
  </si>
  <si>
    <t>离休</t>
  </si>
  <si>
    <t>退休</t>
  </si>
  <si>
    <t>编制数</t>
  </si>
  <si>
    <t>实有数</t>
  </si>
  <si>
    <t>行政</t>
  </si>
  <si>
    <t>事业</t>
  </si>
  <si>
    <t>事业编制数[工勤]</t>
  </si>
  <si>
    <t>提前退休</t>
  </si>
  <si>
    <t>**</t>
  </si>
  <si>
    <t>群众团体</t>
  </si>
  <si>
    <t>一级预算单位</t>
  </si>
  <si>
    <t>部门预算重点领域项目名单</t>
  </si>
  <si>
    <t>序号</t>
  </si>
  <si>
    <t>本单位不涉及此项资金</t>
    <phoneticPr fontId="30" type="noConversion"/>
  </si>
  <si>
    <t>此表无数据，公开为空表。</t>
    <phoneticPr fontId="30" type="noConversion"/>
  </si>
  <si>
    <t>此表无数据，公开为空表</t>
    <phoneticPr fontId="30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</si>
</sst>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24"/>
      <color theme="1"/>
      <name val="宋体"/>
      <charset val="134"/>
    </font>
    <font>
      <sz val="9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family val="2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Arial"/>
      <family val="2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9">
    <xf numFmtId="0" fontId="0" fillId="0" borderId="0">
      <alignment vertical="top"/>
      <protection locked="0"/>
    </xf>
    <xf numFmtId="176" fontId="29" fillId="0" borderId="1">
      <alignment horizontal="right" vertical="center"/>
    </xf>
    <xf numFmtId="49" fontId="29" fillId="0" borderId="1">
      <alignment horizontal="left" vertical="center" wrapText="1"/>
    </xf>
    <xf numFmtId="176" fontId="29" fillId="0" borderId="1">
      <alignment horizontal="right" vertical="center"/>
    </xf>
    <xf numFmtId="177" fontId="29" fillId="0" borderId="1">
      <alignment horizontal="right" vertical="center"/>
    </xf>
    <xf numFmtId="178" fontId="29" fillId="0" borderId="1">
      <alignment horizontal="right" vertical="center"/>
    </xf>
    <xf numFmtId="179" fontId="29" fillId="0" borderId="1">
      <alignment horizontal="right" vertical="center"/>
    </xf>
    <xf numFmtId="10" fontId="29" fillId="0" borderId="1">
      <alignment horizontal="right" vertical="center"/>
    </xf>
    <xf numFmtId="180" fontId="29" fillId="0" borderId="1">
      <alignment horizontal="right" vertical="center"/>
    </xf>
  </cellStyleXfs>
  <cellXfs count="353">
    <xf numFmtId="0" fontId="0" fillId="0" borderId="0" xfId="0" applyBorder="1" applyAlignment="1" applyProtection="1">
      <alignment vertical="center"/>
    </xf>
    <xf numFmtId="0" fontId="2" fillId="2" borderId="1" xfId="0" applyFont="1" applyFill="1" applyBorder="1" applyAlignment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  <protection locked="0"/>
    </xf>
    <xf numFmtId="0" fontId="2" fillId="0" borderId="4" xfId="0" applyFont="1" applyBorder="1" applyAlignment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3" fontId="2" fillId="0" borderId="3" xfId="0" applyNumberFormat="1" applyFont="1" applyBorder="1" applyAlignment="1">
      <alignment horizontal="center" vertical="center"/>
      <protection locked="0"/>
    </xf>
    <xf numFmtId="3" fontId="2" fillId="0" borderId="1" xfId="0" applyNumberFormat="1" applyFont="1" applyBorder="1" applyAlignment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3" fontId="2" fillId="0" borderId="3" xfId="0" applyNumberFormat="1" applyFont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4" fontId="5" fillId="0" borderId="1" xfId="0" applyNumberFormat="1" applyFont="1" applyBorder="1" applyAlignment="1" applyProtection="1">
      <alignment horizontal="right" vertical="center"/>
    </xf>
    <xf numFmtId="49" fontId="2" fillId="0" borderId="1" xfId="2" applyFo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  <protection locked="0"/>
    </xf>
    <xf numFmtId="49" fontId="5" fillId="0" borderId="1" xfId="0" applyNumberFormat="1" applyFont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</xf>
    <xf numFmtId="49" fontId="9" fillId="0" borderId="0" xfId="0" applyNumberFormat="1" applyFont="1" applyAlignment="1" applyProtection="1"/>
    <xf numFmtId="0" fontId="9" fillId="0" borderId="0" xfId="0" applyFont="1" applyAlignment="1" applyProtection="1"/>
    <xf numFmtId="0" fontId="9" fillId="0" borderId="0" xfId="0" applyFont="1" applyAlignment="1">
      <alignment horizontal="right" vertical="center"/>
      <protection locked="0"/>
    </xf>
    <xf numFmtId="0" fontId="12" fillId="0" borderId="0" xfId="0" applyFont="1" applyAlignment="1" applyProtection="1"/>
    <xf numFmtId="0" fontId="9" fillId="0" borderId="0" xfId="0" applyFont="1" applyAlignment="1">
      <alignment horizontal="right"/>
      <protection locked="0"/>
    </xf>
    <xf numFmtId="0" fontId="12" fillId="0" borderId="5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  <protection locked="0"/>
    </xf>
    <xf numFmtId="4" fontId="5" fillId="0" borderId="1" xfId="0" applyNumberFormat="1" applyFont="1" applyBorder="1" applyAlignment="1">
      <alignment horizontal="right" vertical="center" wrapText="1"/>
      <protection locked="0"/>
    </xf>
    <xf numFmtId="0" fontId="12" fillId="0" borderId="8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</xf>
    <xf numFmtId="0" fontId="5" fillId="0" borderId="1" xfId="0" applyFont="1" applyBorder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right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>
      <alignment horizontal="right" vertical="center"/>
      <protection locked="0"/>
    </xf>
    <xf numFmtId="0" fontId="5" fillId="0" borderId="0" xfId="0" applyFont="1" applyAlignment="1">
      <alignment horizontal="right" vertical="center"/>
      <protection locked="0"/>
    </xf>
    <xf numFmtId="0" fontId="12" fillId="0" borderId="1" xfId="0" applyFont="1" applyBorder="1" applyAlignment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  <xf numFmtId="0" fontId="2" fillId="0" borderId="0" xfId="0" applyFont="1" applyAlignment="1">
      <alignment horizontal="right" vertical="center"/>
      <protection locked="0"/>
    </xf>
    <xf numFmtId="0" fontId="12" fillId="0" borderId="0" xfId="0" applyFont="1" applyAlignment="1" applyProtection="1">
      <alignment wrapText="1"/>
    </xf>
    <xf numFmtId="0" fontId="13" fillId="0" borderId="0" xfId="0" applyFont="1" applyAlignment="1">
      <alignment horizontal="right"/>
      <protection locked="0"/>
    </xf>
    <xf numFmtId="0" fontId="12" fillId="0" borderId="11" xfId="0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>
      <alignment horizontal="right" vertical="center"/>
      <protection locked="0"/>
    </xf>
    <xf numFmtId="4" fontId="2" fillId="0" borderId="6" xfId="0" applyNumberFormat="1" applyFont="1" applyBorder="1" applyAlignment="1">
      <alignment horizontal="right" vertical="center"/>
      <protection locked="0"/>
    </xf>
    <xf numFmtId="0" fontId="9" fillId="0" borderId="0" xfId="0" applyFont="1" applyAlignment="1" applyProtection="1">
      <alignment wrapText="1"/>
    </xf>
    <xf numFmtId="0" fontId="9" fillId="0" borderId="0" xfId="0" applyFont="1" applyAlignment="1">
      <protection locked="0"/>
    </xf>
    <xf numFmtId="0" fontId="2" fillId="0" borderId="0" xfId="0" applyFont="1" applyAlignment="1">
      <alignment vertical="top" wrapText="1"/>
      <protection locked="0"/>
    </xf>
    <xf numFmtId="0" fontId="13" fillId="0" borderId="0" xfId="0" applyFont="1" applyAlignment="1" applyProtection="1">
      <alignment wrapText="1"/>
    </xf>
    <xf numFmtId="0" fontId="5" fillId="0" borderId="0" xfId="0" applyFont="1" applyAlignment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</xf>
    <xf numFmtId="0" fontId="12" fillId="0" borderId="0" xfId="0" applyFont="1" applyAlignment="1">
      <protection locked="0"/>
    </xf>
    <xf numFmtId="0" fontId="5" fillId="0" borderId="0" xfId="0" applyFont="1" applyAlignment="1">
      <alignment horizontal="right"/>
      <protection locked="0"/>
    </xf>
    <xf numFmtId="0" fontId="5" fillId="0" borderId="0" xfId="0" applyFont="1" applyAlignment="1">
      <alignment horizontal="right" wrapText="1"/>
      <protection locked="0"/>
    </xf>
    <xf numFmtId="0" fontId="5" fillId="0" borderId="0" xfId="0" applyFont="1" applyAlignment="1" applyProtection="1">
      <alignment horizontal="right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left" vertical="center" wrapText="1"/>
      <protection locked="0"/>
    </xf>
    <xf numFmtId="4" fontId="5" fillId="0" borderId="4" xfId="0" applyNumberFormat="1" applyFont="1" applyBorder="1" applyAlignment="1">
      <alignment horizontal="right" vertical="center"/>
      <protection locked="0"/>
    </xf>
    <xf numFmtId="4" fontId="5" fillId="0" borderId="1" xfId="0" applyNumberFormat="1" applyFont="1" applyBorder="1" applyAlignment="1">
      <alignment horizontal="right" vertical="center"/>
      <protection locked="0"/>
    </xf>
    <xf numFmtId="0" fontId="5" fillId="0" borderId="0" xfId="0" applyFont="1" applyAlignment="1" applyProtection="1">
      <alignment horizontal="right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 vertical="center"/>
      <protection locked="0"/>
    </xf>
    <xf numFmtId="0" fontId="5" fillId="0" borderId="4" xfId="0" applyFont="1" applyBorder="1" applyAlignment="1" applyProtection="1">
      <alignment horizontal="right" vertical="center"/>
    </xf>
    <xf numFmtId="0" fontId="16" fillId="0" borderId="0" xfId="0" applyFont="1" applyAlignment="1">
      <alignment horizontal="right"/>
      <protection locked="0"/>
    </xf>
    <xf numFmtId="49" fontId="16" fillId="0" borderId="0" xfId="0" applyNumberFormat="1" applyFont="1" applyAlignment="1">
      <protection locked="0"/>
    </xf>
    <xf numFmtId="0" fontId="9" fillId="0" borderId="0" xfId="0" applyFont="1" applyAlignment="1" applyProtection="1">
      <alignment horizontal="right"/>
    </xf>
    <xf numFmtId="0" fontId="12" fillId="0" borderId="3" xfId="0" applyFont="1" applyBorder="1" applyAlignment="1">
      <alignment horizontal="center" vertical="center"/>
      <protection locked="0"/>
    </xf>
    <xf numFmtId="49" fontId="12" fillId="0" borderId="4" xfId="0" applyNumberFormat="1" applyFont="1" applyBorder="1" applyAlignment="1">
      <alignment horizontal="center" vertical="center"/>
      <protection locked="0"/>
    </xf>
    <xf numFmtId="0" fontId="5" fillId="0" borderId="3" xfId="0" applyFont="1" applyBorder="1" applyAlignment="1">
      <alignment horizontal="left" vertical="center" wrapText="1"/>
      <protection locked="0"/>
    </xf>
    <xf numFmtId="4" fontId="5" fillId="0" borderId="4" xfId="0" applyNumberFormat="1" applyFont="1" applyBorder="1" applyAlignment="1">
      <alignment horizontal="right" vertical="center" wrapText="1"/>
      <protection locked="0"/>
    </xf>
    <xf numFmtId="4" fontId="5" fillId="0" borderId="4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vertical="center" wrapText="1"/>
    </xf>
    <xf numFmtId="3" fontId="12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vertical="center"/>
    </xf>
    <xf numFmtId="0" fontId="2" fillId="0" borderId="1" xfId="0" applyFont="1" applyBorder="1">
      <alignment vertical="top"/>
      <protection locked="0"/>
    </xf>
    <xf numFmtId="0" fontId="13" fillId="0" borderId="0" xfId="0" applyFont="1" applyProtection="1">
      <alignment vertical="top"/>
    </xf>
    <xf numFmtId="3" fontId="13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top" wrapText="1"/>
      <protection locked="0"/>
    </xf>
    <xf numFmtId="176" fontId="2" fillId="0" borderId="1" xfId="3" applyFont="1">
      <alignment horizontal="right" vertical="center"/>
    </xf>
    <xf numFmtId="4" fontId="5" fillId="0" borderId="1" xfId="0" applyNumberFormat="1" applyFont="1" applyBorder="1" applyAlignment="1" applyProtection="1">
      <alignment horizontal="right" vertical="center" wrapText="1"/>
    </xf>
    <xf numFmtId="0" fontId="13" fillId="0" borderId="0" xfId="0" applyFont="1">
      <alignment vertical="top"/>
      <protection locked="0"/>
    </xf>
    <xf numFmtId="49" fontId="9" fillId="0" borderId="0" xfId="0" applyNumberFormat="1" applyFont="1" applyAlignment="1">
      <protection locked="0"/>
    </xf>
    <xf numFmtId="3" fontId="13" fillId="0" borderId="1" xfId="0" applyNumberFormat="1" applyFont="1" applyBorder="1" applyAlignment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right" wrapText="1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/>
    </xf>
    <xf numFmtId="4" fontId="2" fillId="0" borderId="6" xfId="0" applyNumberFormat="1" applyFont="1" applyBorder="1" applyAlignment="1" applyProtection="1">
      <alignment horizontal="right" vertical="center"/>
    </xf>
    <xf numFmtId="49" fontId="12" fillId="0" borderId="1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49" fontId="12" fillId="0" borderId="1" xfId="0" applyNumberFormat="1" applyFont="1" applyBorder="1" applyAlignment="1">
      <alignment horizontal="center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left" vertical="center" wrapText="1" indent="1"/>
    </xf>
    <xf numFmtId="0" fontId="5" fillId="0" borderId="1" xfId="0" applyFont="1" applyBorder="1" applyAlignment="1" applyProtection="1">
      <alignment horizontal="left" vertical="center" wrapText="1" indent="2"/>
    </xf>
    <xf numFmtId="4" fontId="2" fillId="0" borderId="1" xfId="0" applyNumberFormat="1" applyFont="1" applyBorder="1" applyAlignment="1">
      <alignment horizontal="right" vertical="center" wrapText="1"/>
      <protection locked="0"/>
    </xf>
    <xf numFmtId="0" fontId="22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4" fontId="5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>
      <alignment horizontal="left" vertical="center"/>
      <protection locked="0"/>
    </xf>
    <xf numFmtId="0" fontId="5" fillId="0" borderId="1" xfId="0" applyFont="1" applyBorder="1" applyAlignment="1">
      <alignment vertical="center"/>
      <protection locked="0"/>
    </xf>
    <xf numFmtId="0" fontId="5" fillId="0" borderId="1" xfId="0" applyFont="1" applyBorder="1" applyAlignment="1">
      <alignment horizontal="left" vertical="center"/>
      <protection locked="0"/>
    </xf>
    <xf numFmtId="4" fontId="5" fillId="0" borderId="1" xfId="0" applyNumberFormat="1" applyFont="1" applyBorder="1" applyAlignment="1">
      <alignment vertical="center"/>
      <protection locked="0"/>
    </xf>
    <xf numFmtId="0" fontId="8" fillId="0" borderId="1" xfId="0" applyFont="1" applyBorder="1" applyAlignment="1">
      <alignment vertical="center"/>
      <protection locked="0"/>
    </xf>
    <xf numFmtId="0" fontId="5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  <protection locked="0"/>
    </xf>
    <xf numFmtId="4" fontId="8" fillId="0" borderId="1" xfId="0" applyNumberFormat="1" applyFont="1" applyBorder="1" applyAlignment="1" applyProtection="1">
      <alignment vertical="center"/>
    </xf>
    <xf numFmtId="0" fontId="23" fillId="0" borderId="0" xfId="0" applyFont="1" applyProtection="1">
      <alignment vertical="top"/>
    </xf>
    <xf numFmtId="0" fontId="25" fillId="0" borderId="0" xfId="0" applyFont="1" applyAlignment="1" applyProtection="1"/>
    <xf numFmtId="0" fontId="13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4" fontId="5" fillId="0" borderId="4" xfId="0" applyNumberFormat="1" applyFont="1" applyBorder="1" applyAlignment="1" applyProtection="1">
      <alignment vertical="center"/>
    </xf>
    <xf numFmtId="4" fontId="5" fillId="0" borderId="4" xfId="0" applyNumberFormat="1" applyFont="1" applyBorder="1" applyAlignment="1">
      <alignment vertical="center"/>
      <protection locked="0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4" fontId="5" fillId="0" borderId="9" xfId="0" applyNumberFormat="1" applyFont="1" applyBorder="1" applyAlignment="1">
      <alignment horizontal="right" vertical="center"/>
      <protection locked="0"/>
    </xf>
    <xf numFmtId="0" fontId="5" fillId="0" borderId="3" xfId="0" applyFont="1" applyBorder="1" applyAlignment="1">
      <alignment horizontal="left" vertical="center"/>
      <protection locked="0"/>
    </xf>
    <xf numFmtId="0" fontId="5" fillId="0" borderId="9" xfId="0" applyFont="1" applyBorder="1" applyAlignment="1">
      <alignment horizontal="right" vertical="center"/>
      <protection locked="0"/>
    </xf>
    <xf numFmtId="0" fontId="13" fillId="0" borderId="1" xfId="0" applyFont="1" applyBorder="1" applyAlignment="1" applyProtection="1"/>
    <xf numFmtId="0" fontId="8" fillId="0" borderId="3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4" fontId="8" fillId="0" borderId="9" xfId="0" applyNumberFormat="1" applyFont="1" applyBorder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right" vertical="center"/>
    </xf>
    <xf numFmtId="0" fontId="8" fillId="0" borderId="3" xfId="0" applyFont="1" applyBorder="1" applyAlignment="1">
      <alignment horizontal="center" vertical="center"/>
      <protection locked="0"/>
    </xf>
    <xf numFmtId="4" fontId="8" fillId="0" borderId="9" xfId="0" applyNumberFormat="1" applyFont="1" applyBorder="1" applyAlignment="1">
      <alignment horizontal="right" vertical="center"/>
      <protection locked="0"/>
    </xf>
    <xf numFmtId="4" fontId="8" fillId="0" borderId="1" xfId="0" applyNumberFormat="1" applyFont="1" applyBorder="1" applyAlignment="1">
      <alignment horizontal="right" vertical="center"/>
      <protection locked="0"/>
    </xf>
    <xf numFmtId="0" fontId="0" fillId="0" borderId="0" xfId="0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left" vertical="center"/>
    </xf>
    <xf numFmtId="0" fontId="28" fillId="0" borderId="0" xfId="0" applyFont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14" xfId="0" applyFont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</xf>
    <xf numFmtId="0" fontId="26" fillId="0" borderId="0" xfId="0" applyFont="1" applyAlignment="1">
      <alignment horizontal="center" vertical="center"/>
      <protection locked="0"/>
    </xf>
    <xf numFmtId="0" fontId="12" fillId="0" borderId="0" xfId="0" applyFont="1" applyAlignment="1" applyProtection="1"/>
    <xf numFmtId="0" fontId="13" fillId="0" borderId="7" xfId="0" applyFont="1" applyBorder="1" applyAlignment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/>
    <xf numFmtId="0" fontId="12" fillId="0" borderId="7" xfId="0" applyFont="1" applyBorder="1" applyAlignment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22" fillId="0" borderId="0" xfId="0" applyFont="1" applyAlignment="1" applyProtection="1">
      <alignment horizontal="center" vertical="center"/>
    </xf>
    <xf numFmtId="0" fontId="12" fillId="0" borderId="5" xfId="0" applyFont="1" applyBorder="1" applyAlignment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</xf>
    <xf numFmtId="49" fontId="13" fillId="0" borderId="0" xfId="0" applyNumberFormat="1" applyFont="1" applyAlignment="1" applyProtection="1"/>
    <xf numFmtId="0" fontId="13" fillId="0" borderId="0" xfId="0" applyFont="1" applyAlignment="1" applyProtection="1"/>
    <xf numFmtId="49" fontId="12" fillId="0" borderId="6" xfId="0" applyNumberFormat="1" applyFont="1" applyBorder="1" applyAlignment="1" applyProtection="1">
      <alignment horizontal="center" vertical="center" wrapText="1"/>
    </xf>
    <xf numFmtId="49" fontId="12" fillId="0" borderId="2" xfId="0" applyNumberFormat="1" applyFont="1" applyBorder="1" applyAlignment="1" applyProtection="1">
      <alignment horizontal="center" vertical="center" wrapText="1"/>
    </xf>
    <xf numFmtId="0" fontId="12" fillId="0" borderId="6" xfId="0" applyFont="1" applyBorder="1" applyAlignment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wrapText="1"/>
    </xf>
    <xf numFmtId="0" fontId="15" fillId="0" borderId="6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  <protection locked="0"/>
    </xf>
    <xf numFmtId="0" fontId="2" fillId="0" borderId="2" xfId="0" applyFont="1" applyBorder="1" applyAlignment="1">
      <alignment horizontal="left" vertical="center"/>
      <protection locked="0"/>
    </xf>
    <xf numFmtId="0" fontId="12" fillId="0" borderId="8" xfId="0" applyFont="1" applyBorder="1" applyAlignment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/>
    </xf>
    <xf numFmtId="0" fontId="12" fillId="0" borderId="3" xfId="0" applyFont="1" applyBorder="1" applyAlignment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>
      <alignment horizontal="left" vertical="center"/>
      <protection locked="0"/>
    </xf>
    <xf numFmtId="0" fontId="12" fillId="0" borderId="7" xfId="0" applyFont="1" applyBorder="1" applyAlignment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  <protection locked="0"/>
    </xf>
    <xf numFmtId="0" fontId="12" fillId="0" borderId="6" xfId="0" applyFont="1" applyBorder="1" applyAlignment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/>
    </xf>
    <xf numFmtId="0" fontId="12" fillId="0" borderId="9" xfId="0" applyFont="1" applyBorder="1" applyAlignment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12" fillId="0" borderId="5" xfId="0" applyFont="1" applyBorder="1" applyAlignment="1" applyProtection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center"/>
      <protection locked="0"/>
    </xf>
    <xf numFmtId="0" fontId="1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0" xfId="0" applyFont="1" applyAlignment="1">
      <alignment horizontal="center" vertical="center" wrapText="1"/>
      <protection locked="0"/>
    </xf>
    <xf numFmtId="0" fontId="17" fillId="0" borderId="0" xfId="0" applyFont="1" applyAlignment="1">
      <alignment horizontal="center" vertical="center" wrapText="1"/>
      <protection locked="0"/>
    </xf>
    <xf numFmtId="0" fontId="17" fillId="0" borderId="0" xfId="0" applyFont="1" applyAlignment="1">
      <alignment horizontal="center" vertical="center"/>
      <protection locked="0"/>
    </xf>
    <xf numFmtId="0" fontId="16" fillId="0" borderId="0" xfId="0" applyFont="1" applyAlignment="1">
      <alignment horizontal="right"/>
      <protection locked="0"/>
    </xf>
    <xf numFmtId="0" fontId="13" fillId="0" borderId="6" xfId="0" applyFont="1" applyBorder="1" applyAlignment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  <protection locked="0"/>
    </xf>
    <xf numFmtId="49" fontId="12" fillId="0" borderId="12" xfId="0" applyNumberFormat="1" applyFont="1" applyBorder="1" applyAlignment="1">
      <alignment horizontal="center" vertical="center" wrapText="1"/>
      <protection locked="0"/>
    </xf>
    <xf numFmtId="49" fontId="12" fillId="0" borderId="4" xfId="0" applyNumberFormat="1" applyFont="1" applyBorder="1" applyAlignment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5" fillId="0" borderId="10" xfId="0" applyFont="1" applyBorder="1" applyAlignment="1">
      <alignment horizontal="center" vertical="center"/>
      <protection locked="0"/>
    </xf>
    <xf numFmtId="0" fontId="15" fillId="0" borderId="10" xfId="0" applyFont="1" applyBorder="1" applyAlignment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right" vertical="center"/>
    </xf>
    <xf numFmtId="0" fontId="12" fillId="0" borderId="12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</xf>
    <xf numFmtId="0" fontId="15" fillId="0" borderId="14" xfId="0" applyFont="1" applyBorder="1" applyAlignment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</xf>
    <xf numFmtId="0" fontId="11" fillId="0" borderId="0" xfId="0" applyFont="1" applyAlignment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wrapText="1"/>
    </xf>
    <xf numFmtId="0" fontId="12" fillId="0" borderId="0" xfId="0" applyFont="1" applyAlignment="1">
      <protection locked="0"/>
    </xf>
    <xf numFmtId="0" fontId="12" fillId="0" borderId="10" xfId="0" applyFont="1" applyBorder="1" applyAlignment="1">
      <alignment horizontal="center" vertical="center"/>
      <protection locked="0"/>
    </xf>
    <xf numFmtId="0" fontId="12" fillId="0" borderId="10" xfId="0" applyFont="1" applyBorder="1" applyAlignment="1">
      <alignment horizontal="center" vertical="center" wrapText="1"/>
      <protection locked="0"/>
    </xf>
    <xf numFmtId="0" fontId="5" fillId="0" borderId="10" xfId="0" applyFont="1" applyBorder="1" applyAlignment="1">
      <alignment horizontal="left" vertical="center"/>
      <protection locked="0"/>
    </xf>
    <xf numFmtId="0" fontId="12" fillId="0" borderId="12" xfId="0" applyFont="1" applyBorder="1" applyAlignment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 wrapText="1"/>
      <protection locked="0"/>
    </xf>
    <xf numFmtId="0" fontId="9" fillId="0" borderId="0" xfId="0" applyFont="1" applyAlignment="1" applyProtection="1">
      <alignment horizontal="right" wrapText="1"/>
    </xf>
    <xf numFmtId="0" fontId="14" fillId="0" borderId="0" xfId="0" applyFont="1" applyAlignment="1">
      <alignment horizontal="center" vertical="center"/>
      <protection locked="0"/>
    </xf>
    <xf numFmtId="0" fontId="9" fillId="0" borderId="0" xfId="0" applyFont="1" applyAlignment="1" applyProtection="1">
      <alignment vertical="center"/>
    </xf>
    <xf numFmtId="0" fontId="12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/>
    </xf>
    <xf numFmtId="0" fontId="2" fillId="0" borderId="6" xfId="0" applyFont="1" applyBorder="1" applyAlignment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/>
    </xf>
    <xf numFmtId="0" fontId="8" fillId="0" borderId="13" xfId="0" applyFont="1" applyBorder="1" applyAlignment="1" applyProtection="1">
      <alignment horizontal="left" vertical="center"/>
    </xf>
    <xf numFmtId="0" fontId="8" fillId="0" borderId="1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49" fontId="5" fillId="0" borderId="11" xfId="0" applyNumberFormat="1" applyFont="1" applyBorder="1" applyAlignment="1" applyProtection="1">
      <alignment horizontal="center" vertical="center" wrapText="1"/>
    </xf>
    <xf numFmtId="49" fontId="5" fillId="0" borderId="12" xfId="0" applyNumberFormat="1" applyFont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2" fillId="0" borderId="1" xfId="2" applyFont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</cellXfs>
  <cellStyles count="9">
    <cellStyle name="DateStyle" xfId="5"/>
    <cellStyle name="DateTimeStyle" xfId="6"/>
    <cellStyle name="IntegralNumberStyle" xfId="8"/>
    <cellStyle name="MoneyStyle" xfId="3"/>
    <cellStyle name="NumberStyle" xfId="1"/>
    <cellStyle name="PercentStyle" xfId="7"/>
    <cellStyle name="TextStyle" xfId="2"/>
    <cellStyle name="TimeStyle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8"/>
  <sheetViews>
    <sheetView showZeros="0" workbookViewId="0"/>
  </sheetViews>
  <sheetFormatPr defaultColWidth="10.75" defaultRowHeight="12" customHeight="1"/>
  <cols>
    <col min="1" max="1" width="37.125" customWidth="1"/>
    <col min="2" max="2" width="41.625" customWidth="1"/>
    <col min="3" max="3" width="42.75" customWidth="1"/>
    <col min="4" max="4" width="39.625" customWidth="1"/>
  </cols>
  <sheetData>
    <row r="1" spans="1:4" ht="19.5" customHeight="1">
      <c r="D1" s="88" t="s">
        <v>0</v>
      </c>
    </row>
    <row r="2" spans="1:4" ht="36" customHeight="1">
      <c r="A2" s="165" t="s">
        <v>1</v>
      </c>
      <c r="B2" s="166"/>
      <c r="C2" s="166"/>
      <c r="D2" s="166"/>
    </row>
    <row r="3" spans="1:4" ht="24" customHeight="1">
      <c r="A3" s="167" t="str">
        <f>"单位名称："&amp;"德钦县佛教协会"</f>
        <v>单位名称：德钦县佛教协会</v>
      </c>
      <c r="B3" s="168"/>
      <c r="C3" s="150"/>
      <c r="D3" s="50" t="s">
        <v>2</v>
      </c>
    </row>
    <row r="4" spans="1:4" ht="19.5" customHeight="1">
      <c r="A4" s="169" t="s">
        <v>3</v>
      </c>
      <c r="B4" s="170"/>
      <c r="C4" s="169" t="s">
        <v>4</v>
      </c>
      <c r="D4" s="170"/>
    </row>
    <row r="5" spans="1:4" ht="19.5" customHeight="1">
      <c r="A5" s="171" t="s">
        <v>5</v>
      </c>
      <c r="B5" s="171" t="s">
        <v>6</v>
      </c>
      <c r="C5" s="171" t="s">
        <v>7</v>
      </c>
      <c r="D5" s="171" t="s">
        <v>6</v>
      </c>
    </row>
    <row r="6" spans="1:4" ht="19.5" customHeight="1">
      <c r="A6" s="172"/>
      <c r="B6" s="172"/>
      <c r="C6" s="172"/>
      <c r="D6" s="172"/>
    </row>
    <row r="7" spans="1:4" ht="22.5" customHeight="1">
      <c r="A7" s="137" t="s">
        <v>8</v>
      </c>
      <c r="B7" s="26">
        <v>1039142.53</v>
      </c>
      <c r="C7" s="137" t="s">
        <v>9</v>
      </c>
      <c r="D7" s="26">
        <v>779963.7</v>
      </c>
    </row>
    <row r="8" spans="1:4" ht="22.5" customHeight="1">
      <c r="A8" s="137" t="s">
        <v>10</v>
      </c>
      <c r="B8" s="26"/>
      <c r="C8" s="137" t="s">
        <v>11</v>
      </c>
      <c r="D8" s="26"/>
    </row>
    <row r="9" spans="1:4" ht="22.5" customHeight="1">
      <c r="A9" s="137" t="s">
        <v>12</v>
      </c>
      <c r="B9" s="26"/>
      <c r="C9" s="137" t="s">
        <v>13</v>
      </c>
      <c r="D9" s="26"/>
    </row>
    <row r="10" spans="1:4" ht="22.5" customHeight="1">
      <c r="A10" s="137" t="s">
        <v>14</v>
      </c>
      <c r="B10" s="87"/>
      <c r="C10" s="137" t="s">
        <v>15</v>
      </c>
      <c r="D10" s="26"/>
    </row>
    <row r="11" spans="1:4" ht="22.5" customHeight="1">
      <c r="A11" s="137" t="s">
        <v>16</v>
      </c>
      <c r="B11" s="26"/>
      <c r="C11" s="133" t="s">
        <v>17</v>
      </c>
      <c r="D11" s="87"/>
    </row>
    <row r="12" spans="1:4" ht="22.5" customHeight="1">
      <c r="A12" s="137" t="s">
        <v>18</v>
      </c>
      <c r="B12" s="87"/>
      <c r="C12" s="133" t="s">
        <v>19</v>
      </c>
      <c r="D12" s="87"/>
    </row>
    <row r="13" spans="1:4" ht="22.5" customHeight="1">
      <c r="A13" s="137" t="s">
        <v>20</v>
      </c>
      <c r="B13" s="87"/>
      <c r="C13" s="133" t="s">
        <v>21</v>
      </c>
      <c r="D13" s="87"/>
    </row>
    <row r="14" spans="1:4" ht="22.5" customHeight="1">
      <c r="A14" s="137" t="s">
        <v>22</v>
      </c>
      <c r="B14" s="87"/>
      <c r="C14" s="133" t="s">
        <v>23</v>
      </c>
      <c r="D14" s="87">
        <v>103699.04</v>
      </c>
    </row>
    <row r="15" spans="1:4" ht="22.5" customHeight="1">
      <c r="A15" s="151" t="s">
        <v>24</v>
      </c>
      <c r="B15" s="87"/>
      <c r="C15" s="133" t="s">
        <v>25</v>
      </c>
      <c r="D15" s="87">
        <v>75065.509999999995</v>
      </c>
    </row>
    <row r="16" spans="1:4" ht="22.5" customHeight="1">
      <c r="A16" s="151" t="s">
        <v>26</v>
      </c>
      <c r="B16" s="152"/>
      <c r="C16" s="133" t="s">
        <v>27</v>
      </c>
      <c r="D16" s="87"/>
    </row>
    <row r="17" spans="1:4" ht="22.5" customHeight="1">
      <c r="A17" s="153"/>
      <c r="B17" s="154"/>
      <c r="C17" s="133" t="s">
        <v>28</v>
      </c>
      <c r="D17" s="87"/>
    </row>
    <row r="18" spans="1:4" ht="22.5" customHeight="1">
      <c r="A18" s="155"/>
      <c r="B18" s="155"/>
      <c r="C18" s="133" t="s">
        <v>29</v>
      </c>
      <c r="D18" s="87"/>
    </row>
    <row r="19" spans="1:4" ht="22.5" customHeight="1">
      <c r="A19" s="155"/>
      <c r="B19" s="155"/>
      <c r="C19" s="133" t="s">
        <v>30</v>
      </c>
      <c r="D19" s="87"/>
    </row>
    <row r="20" spans="1:4" ht="22.5" customHeight="1">
      <c r="A20" s="155"/>
      <c r="B20" s="155"/>
      <c r="C20" s="133" t="s">
        <v>31</v>
      </c>
      <c r="D20" s="87"/>
    </row>
    <row r="21" spans="1:4" ht="22.5" customHeight="1">
      <c r="A21" s="155"/>
      <c r="B21" s="155"/>
      <c r="C21" s="133" t="s">
        <v>32</v>
      </c>
      <c r="D21" s="87"/>
    </row>
    <row r="22" spans="1:4" ht="22.5" customHeight="1">
      <c r="A22" s="155"/>
      <c r="B22" s="155"/>
      <c r="C22" s="133" t="s">
        <v>33</v>
      </c>
      <c r="D22" s="87"/>
    </row>
    <row r="23" spans="1:4" ht="22.5" customHeight="1">
      <c r="A23" s="155"/>
      <c r="B23" s="155"/>
      <c r="C23" s="133" t="s">
        <v>34</v>
      </c>
      <c r="D23" s="87"/>
    </row>
    <row r="24" spans="1:4" ht="22.5" customHeight="1">
      <c r="A24" s="155"/>
      <c r="B24" s="155"/>
      <c r="C24" s="133" t="s">
        <v>35</v>
      </c>
      <c r="D24" s="87"/>
    </row>
    <row r="25" spans="1:4" ht="22.5" customHeight="1">
      <c r="A25" s="155"/>
      <c r="B25" s="155"/>
      <c r="C25" s="133" t="s">
        <v>36</v>
      </c>
      <c r="D25" s="87">
        <v>80414.28</v>
      </c>
    </row>
    <row r="26" spans="1:4" ht="22.5" customHeight="1">
      <c r="A26" s="155"/>
      <c r="B26" s="155"/>
      <c r="C26" s="133" t="s">
        <v>37</v>
      </c>
      <c r="D26" s="87"/>
    </row>
    <row r="27" spans="1:4" ht="22.5" customHeight="1">
      <c r="A27" s="155"/>
      <c r="B27" s="155"/>
      <c r="C27" s="133" t="s">
        <v>38</v>
      </c>
      <c r="D27" s="87"/>
    </row>
    <row r="28" spans="1:4" ht="22.5" customHeight="1">
      <c r="A28" s="155"/>
      <c r="B28" s="155"/>
      <c r="C28" s="133" t="s">
        <v>39</v>
      </c>
      <c r="D28" s="87"/>
    </row>
    <row r="29" spans="1:4" ht="22.5" customHeight="1">
      <c r="A29" s="155"/>
      <c r="B29" s="155"/>
      <c r="C29" s="133" t="s">
        <v>40</v>
      </c>
      <c r="D29" s="87"/>
    </row>
    <row r="30" spans="1:4" ht="22.5" customHeight="1">
      <c r="A30" s="156"/>
      <c r="B30" s="157"/>
      <c r="C30" s="133" t="s">
        <v>41</v>
      </c>
      <c r="D30" s="87"/>
    </row>
    <row r="31" spans="1:4" ht="22.5" customHeight="1">
      <c r="A31" s="156"/>
      <c r="B31" s="157"/>
      <c r="C31" s="133" t="s">
        <v>42</v>
      </c>
      <c r="D31" s="87"/>
    </row>
    <row r="32" spans="1:4" ht="22.5" customHeight="1">
      <c r="A32" s="156"/>
      <c r="B32" s="157"/>
      <c r="C32" s="133" t="s">
        <v>43</v>
      </c>
      <c r="D32" s="87"/>
    </row>
    <row r="33" spans="1:4" ht="22.5" customHeight="1">
      <c r="A33" s="156"/>
      <c r="B33" s="157"/>
      <c r="C33" s="133" t="s">
        <v>44</v>
      </c>
      <c r="D33" s="87"/>
    </row>
    <row r="34" spans="1:4" ht="22.5" customHeight="1">
      <c r="A34" s="156" t="s">
        <v>45</v>
      </c>
      <c r="B34" s="158">
        <v>1039142.53</v>
      </c>
      <c r="C34" s="138" t="s">
        <v>46</v>
      </c>
      <c r="D34" s="159">
        <v>1039142.53</v>
      </c>
    </row>
    <row r="35" spans="1:4" ht="22.5" customHeight="1">
      <c r="A35" s="151" t="s">
        <v>47</v>
      </c>
      <c r="B35" s="109"/>
      <c r="C35" s="137" t="s">
        <v>48</v>
      </c>
      <c r="D35" s="55"/>
    </row>
    <row r="36" spans="1:4" ht="22.5" customHeight="1">
      <c r="A36" s="151" t="s">
        <v>49</v>
      </c>
      <c r="B36" s="109"/>
      <c r="C36" s="137" t="s">
        <v>49</v>
      </c>
      <c r="D36" s="54"/>
    </row>
    <row r="37" spans="1:4" ht="22.5" customHeight="1">
      <c r="A37" s="151" t="s">
        <v>50</v>
      </c>
      <c r="B37" s="160"/>
      <c r="C37" s="137" t="s">
        <v>50</v>
      </c>
      <c r="D37" s="55"/>
    </row>
    <row r="38" spans="1:4" ht="22.5" customHeight="1">
      <c r="A38" s="161" t="s">
        <v>51</v>
      </c>
      <c r="B38" s="162">
        <v>1039142.53</v>
      </c>
      <c r="C38" s="138" t="s">
        <v>52</v>
      </c>
      <c r="D38" s="163">
        <v>1039142.53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0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1"/>
  <sheetViews>
    <sheetView showZeros="0" workbookViewId="0">
      <selection activeCell="B21" sqref="B21"/>
    </sheetView>
  </sheetViews>
  <sheetFormatPr defaultColWidth="10.75" defaultRowHeight="14.25" customHeight="1"/>
  <cols>
    <col min="1" max="1" width="37.625" customWidth="1"/>
    <col min="2" max="2" width="19.75" customWidth="1"/>
    <col min="3" max="3" width="37.625" customWidth="1"/>
    <col min="4" max="6" width="33.25" customWidth="1"/>
  </cols>
  <sheetData>
    <row r="1" spans="1:6" ht="15.75" customHeight="1">
      <c r="A1" s="92">
        <v>1</v>
      </c>
      <c r="B1" s="93">
        <v>0</v>
      </c>
      <c r="C1" s="92">
        <v>1</v>
      </c>
      <c r="D1" s="94"/>
      <c r="E1" s="94"/>
      <c r="F1" s="88" t="s">
        <v>310</v>
      </c>
    </row>
    <row r="2" spans="1:6" ht="36.75" customHeight="1">
      <c r="A2" s="253" t="s">
        <v>311</v>
      </c>
      <c r="B2" s="254" t="s">
        <v>312</v>
      </c>
      <c r="C2" s="255"/>
      <c r="D2" s="207"/>
      <c r="E2" s="207"/>
      <c r="F2" s="207"/>
    </row>
    <row r="3" spans="1:6" ht="13.5" customHeight="1">
      <c r="A3" s="204" t="str">
        <f>"单位名称："&amp;"德钦县佛教协会"</f>
        <v>单位名称：德钦县佛教协会</v>
      </c>
      <c r="B3" s="204" t="s">
        <v>313</v>
      </c>
      <c r="C3" s="256"/>
      <c r="D3" s="94"/>
      <c r="E3" s="94"/>
      <c r="F3" s="88" t="s">
        <v>2</v>
      </c>
    </row>
    <row r="4" spans="1:6" ht="19.5" customHeight="1">
      <c r="A4" s="206" t="s">
        <v>178</v>
      </c>
      <c r="B4" s="260" t="s">
        <v>75</v>
      </c>
      <c r="C4" s="262" t="s">
        <v>76</v>
      </c>
      <c r="D4" s="199" t="s">
        <v>314</v>
      </c>
      <c r="E4" s="199"/>
      <c r="F4" s="170"/>
    </row>
    <row r="5" spans="1:6" ht="18.75" customHeight="1">
      <c r="A5" s="233"/>
      <c r="B5" s="261"/>
      <c r="C5" s="263"/>
      <c r="D5" s="89" t="s">
        <v>57</v>
      </c>
      <c r="E5" s="89" t="s">
        <v>77</v>
      </c>
      <c r="F5" s="89" t="s">
        <v>78</v>
      </c>
    </row>
    <row r="6" spans="1:6" ht="18.75" customHeight="1">
      <c r="A6" s="95">
        <v>1</v>
      </c>
      <c r="B6" s="96" t="s">
        <v>151</v>
      </c>
      <c r="C6" s="90">
        <v>3</v>
      </c>
      <c r="D6" s="89">
        <v>4</v>
      </c>
      <c r="E6" s="89">
        <v>5</v>
      </c>
      <c r="F6" s="89">
        <v>6</v>
      </c>
    </row>
    <row r="7" spans="1:6" ht="22.5" customHeight="1">
      <c r="A7" s="97"/>
      <c r="B7" s="85"/>
      <c r="C7" s="85"/>
      <c r="D7" s="86"/>
      <c r="E7" s="98"/>
      <c r="F7" s="98"/>
    </row>
    <row r="8" spans="1:6" ht="22.5" customHeight="1">
      <c r="A8" s="97"/>
      <c r="B8" s="85"/>
      <c r="C8" s="85"/>
      <c r="D8" s="86"/>
      <c r="E8" s="98"/>
      <c r="F8" s="98"/>
    </row>
    <row r="9" spans="1:6" ht="22.5" customHeight="1">
      <c r="A9" s="257" t="s">
        <v>106</v>
      </c>
      <c r="B9" s="258" t="s">
        <v>106</v>
      </c>
      <c r="C9" s="259" t="s">
        <v>106</v>
      </c>
      <c r="D9" s="99"/>
      <c r="E9" s="100"/>
      <c r="F9" s="100"/>
    </row>
    <row r="11" spans="1:6" ht="14.25" customHeight="1">
      <c r="A11" s="164" t="s">
        <v>492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3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10"/>
  <sheetViews>
    <sheetView showZeros="0" workbookViewId="0"/>
  </sheetViews>
  <sheetFormatPr defaultColWidth="10.75" defaultRowHeight="14.25" customHeight="1"/>
  <cols>
    <col min="1" max="1" width="45.75" customWidth="1"/>
    <col min="2" max="2" width="25.25" customWidth="1"/>
    <col min="3" max="3" width="41.125" customWidth="1"/>
    <col min="4" max="4" width="9" customWidth="1"/>
    <col min="5" max="5" width="12" customWidth="1"/>
    <col min="6" max="17" width="19.25" customWidth="1"/>
  </cols>
  <sheetData>
    <row r="1" spans="1:17" ht="15.7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O1" s="56"/>
      <c r="P1" s="56"/>
      <c r="Q1" s="50" t="s">
        <v>315</v>
      </c>
    </row>
    <row r="2" spans="1:17" ht="35.25" customHeight="1">
      <c r="A2" s="264" t="s">
        <v>316</v>
      </c>
      <c r="B2" s="236"/>
      <c r="C2" s="236"/>
      <c r="D2" s="236"/>
      <c r="E2" s="236"/>
      <c r="F2" s="236"/>
      <c r="G2" s="236"/>
      <c r="H2" s="236"/>
      <c r="I2" s="236"/>
      <c r="J2" s="236"/>
      <c r="K2" s="235"/>
      <c r="L2" s="236"/>
      <c r="M2" s="236"/>
      <c r="N2" s="236"/>
      <c r="O2" s="235"/>
      <c r="P2" s="235"/>
      <c r="Q2" s="236"/>
    </row>
    <row r="3" spans="1:17" ht="18.75" customHeight="1">
      <c r="A3" s="167" t="str">
        <f>"单位名称："&amp;"德钦县佛教协会"</f>
        <v>单位名称：德钦县佛教协会</v>
      </c>
      <c r="B3" s="179"/>
      <c r="C3" s="179"/>
      <c r="D3" s="179"/>
      <c r="E3" s="179"/>
      <c r="F3" s="179"/>
      <c r="G3" s="37"/>
      <c r="H3" s="37"/>
      <c r="I3" s="37"/>
      <c r="J3" s="37"/>
      <c r="O3" s="77"/>
      <c r="P3" s="77"/>
      <c r="Q3" s="88" t="s">
        <v>169</v>
      </c>
    </row>
    <row r="4" spans="1:17" ht="15.75" customHeight="1">
      <c r="A4" s="247" t="s">
        <v>317</v>
      </c>
      <c r="B4" s="274" t="s">
        <v>318</v>
      </c>
      <c r="C4" s="274" t="s">
        <v>319</v>
      </c>
      <c r="D4" s="274" t="s">
        <v>320</v>
      </c>
      <c r="E4" s="274" t="s">
        <v>321</v>
      </c>
      <c r="F4" s="274" t="s">
        <v>322</v>
      </c>
      <c r="G4" s="265" t="s">
        <v>185</v>
      </c>
      <c r="H4" s="265"/>
      <c r="I4" s="265"/>
      <c r="J4" s="265"/>
      <c r="K4" s="197"/>
      <c r="L4" s="265"/>
      <c r="M4" s="265"/>
      <c r="N4" s="265"/>
      <c r="O4" s="238"/>
      <c r="P4" s="197"/>
      <c r="Q4" s="266"/>
    </row>
    <row r="5" spans="1:17" ht="17.25" customHeight="1">
      <c r="A5" s="248"/>
      <c r="B5" s="275"/>
      <c r="C5" s="275"/>
      <c r="D5" s="275"/>
      <c r="E5" s="275"/>
      <c r="F5" s="275"/>
      <c r="G5" s="275" t="s">
        <v>57</v>
      </c>
      <c r="H5" s="275" t="s">
        <v>60</v>
      </c>
      <c r="I5" s="275" t="s">
        <v>323</v>
      </c>
      <c r="J5" s="275" t="s">
        <v>324</v>
      </c>
      <c r="K5" s="276" t="s">
        <v>325</v>
      </c>
      <c r="L5" s="267" t="s">
        <v>80</v>
      </c>
      <c r="M5" s="267"/>
      <c r="N5" s="267"/>
      <c r="O5" s="268"/>
      <c r="P5" s="269"/>
      <c r="Q5" s="270"/>
    </row>
    <row r="6" spans="1:17" ht="54" customHeight="1">
      <c r="A6" s="202"/>
      <c r="B6" s="270"/>
      <c r="C6" s="270"/>
      <c r="D6" s="270"/>
      <c r="E6" s="270"/>
      <c r="F6" s="270"/>
      <c r="G6" s="270"/>
      <c r="H6" s="270" t="s">
        <v>59</v>
      </c>
      <c r="I6" s="270"/>
      <c r="J6" s="270"/>
      <c r="K6" s="277"/>
      <c r="L6" s="80" t="s">
        <v>59</v>
      </c>
      <c r="M6" s="80" t="s">
        <v>66</v>
      </c>
      <c r="N6" s="80" t="s">
        <v>192</v>
      </c>
      <c r="O6" s="82" t="s">
        <v>68</v>
      </c>
      <c r="P6" s="81" t="s">
        <v>69</v>
      </c>
      <c r="Q6" s="80" t="s">
        <v>70</v>
      </c>
    </row>
    <row r="7" spans="1:17" ht="19.5" customHeight="1">
      <c r="A7" s="46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spans="1:17" ht="22.5" customHeight="1">
      <c r="A8" s="33" t="s">
        <v>72</v>
      </c>
      <c r="B8" s="84"/>
      <c r="C8" s="84"/>
      <c r="D8" s="84"/>
      <c r="E8" s="91"/>
      <c r="F8" s="86"/>
      <c r="G8" s="86"/>
      <c r="H8" s="86"/>
      <c r="I8" s="86"/>
      <c r="J8" s="86"/>
      <c r="K8" s="86"/>
      <c r="L8" s="86"/>
      <c r="M8" s="86"/>
      <c r="N8" s="86"/>
      <c r="O8" s="87"/>
      <c r="P8" s="86"/>
      <c r="Q8" s="86"/>
    </row>
    <row r="9" spans="1:17" ht="22.5" customHeight="1">
      <c r="A9" s="33" t="str">
        <f>"    "&amp;"佛协工作经费"</f>
        <v>佛协工作经费</v>
      </c>
      <c r="B9" s="84" t="s">
        <v>326</v>
      </c>
      <c r="C9" s="84" t="s">
        <v>327</v>
      </c>
      <c r="D9" s="84" t="s">
        <v>328</v>
      </c>
      <c r="E9" s="91">
        <v>8</v>
      </c>
      <c r="F9" s="86"/>
      <c r="G9" s="86">
        <v>2000</v>
      </c>
      <c r="H9" s="86">
        <v>2000</v>
      </c>
      <c r="I9" s="86"/>
      <c r="J9" s="86"/>
      <c r="K9" s="86"/>
      <c r="L9" s="86"/>
      <c r="M9" s="86"/>
      <c r="N9" s="86"/>
      <c r="O9" s="87"/>
      <c r="P9" s="86"/>
      <c r="Q9" s="86"/>
    </row>
    <row r="10" spans="1:17" ht="22.5" customHeight="1">
      <c r="A10" s="271" t="s">
        <v>106</v>
      </c>
      <c r="B10" s="272"/>
      <c r="C10" s="272"/>
      <c r="D10" s="272"/>
      <c r="E10" s="273"/>
      <c r="F10" s="86"/>
      <c r="G10" s="86">
        <v>2000</v>
      </c>
      <c r="H10" s="86">
        <v>2000</v>
      </c>
      <c r="I10" s="86"/>
      <c r="J10" s="86"/>
      <c r="K10" s="86"/>
      <c r="L10" s="86"/>
      <c r="M10" s="86"/>
      <c r="N10" s="86"/>
      <c r="O10" s="87"/>
      <c r="P10" s="86"/>
      <c r="Q10" s="86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12"/>
  <sheetViews>
    <sheetView showZeros="0" workbookViewId="0">
      <selection activeCell="A19" sqref="A19"/>
    </sheetView>
  </sheetViews>
  <sheetFormatPr defaultColWidth="10.75" defaultRowHeight="14.25" customHeight="1"/>
  <cols>
    <col min="1" max="1" width="36.75" customWidth="1"/>
    <col min="2" max="3" width="25.625" customWidth="1"/>
    <col min="4" max="14" width="22.125" customWidth="1"/>
  </cols>
  <sheetData>
    <row r="1" spans="1:14" ht="13.5" customHeight="1">
      <c r="A1" s="70"/>
      <c r="B1" s="70"/>
      <c r="C1" s="71"/>
      <c r="D1" s="70"/>
      <c r="E1" s="70"/>
      <c r="F1" s="70"/>
      <c r="G1" s="70"/>
      <c r="H1" s="72"/>
      <c r="I1" s="73"/>
      <c r="J1" s="73"/>
      <c r="K1" s="73"/>
      <c r="L1" s="56"/>
      <c r="M1" s="74"/>
      <c r="N1" s="75" t="s">
        <v>329</v>
      </c>
    </row>
    <row r="2" spans="1:14" ht="34.5" customHeight="1">
      <c r="A2" s="264" t="s">
        <v>330</v>
      </c>
      <c r="B2" s="278"/>
      <c r="C2" s="235"/>
      <c r="D2" s="278"/>
      <c r="E2" s="278"/>
      <c r="F2" s="278"/>
      <c r="G2" s="278"/>
      <c r="H2" s="279"/>
      <c r="I2" s="278"/>
      <c r="J2" s="278"/>
      <c r="K2" s="278"/>
      <c r="L2" s="235"/>
      <c r="M2" s="279"/>
      <c r="N2" s="278"/>
    </row>
    <row r="3" spans="1:14" ht="18.75" customHeight="1">
      <c r="A3" s="280" t="str">
        <f>"单位名称："&amp;"德钦县佛教协会"</f>
        <v>单位名称：德钦县佛教协会</v>
      </c>
      <c r="B3" s="281"/>
      <c r="C3" s="282"/>
      <c r="D3" s="61"/>
      <c r="E3" s="61"/>
      <c r="F3" s="61"/>
      <c r="G3" s="61"/>
      <c r="H3" s="72"/>
      <c r="I3" s="73"/>
      <c r="J3" s="73"/>
      <c r="K3" s="73"/>
      <c r="L3" s="77"/>
      <c r="M3" s="78"/>
      <c r="N3" s="79" t="s">
        <v>169</v>
      </c>
    </row>
    <row r="4" spans="1:14" ht="18.75" customHeight="1">
      <c r="A4" s="247" t="s">
        <v>317</v>
      </c>
      <c r="B4" s="274" t="s">
        <v>331</v>
      </c>
      <c r="C4" s="286" t="s">
        <v>332</v>
      </c>
      <c r="D4" s="265" t="s">
        <v>185</v>
      </c>
      <c r="E4" s="265"/>
      <c r="F4" s="265"/>
      <c r="G4" s="265"/>
      <c r="H4" s="197"/>
      <c r="I4" s="265"/>
      <c r="J4" s="265"/>
      <c r="K4" s="265"/>
      <c r="L4" s="238"/>
      <c r="M4" s="197"/>
      <c r="N4" s="266"/>
    </row>
    <row r="5" spans="1:14" ht="17.25" customHeight="1">
      <c r="A5" s="248"/>
      <c r="B5" s="275"/>
      <c r="C5" s="287"/>
      <c r="D5" s="275" t="s">
        <v>57</v>
      </c>
      <c r="E5" s="275" t="s">
        <v>60</v>
      </c>
      <c r="F5" s="275" t="s">
        <v>323</v>
      </c>
      <c r="G5" s="275" t="s">
        <v>324</v>
      </c>
      <c r="H5" s="287" t="s">
        <v>325</v>
      </c>
      <c r="I5" s="267" t="s">
        <v>80</v>
      </c>
      <c r="J5" s="267"/>
      <c r="K5" s="267"/>
      <c r="L5" s="283"/>
      <c r="M5" s="284"/>
      <c r="N5" s="270"/>
    </row>
    <row r="6" spans="1:14" ht="54" customHeight="1">
      <c r="A6" s="202"/>
      <c r="B6" s="270"/>
      <c r="C6" s="277"/>
      <c r="D6" s="270"/>
      <c r="E6" s="270"/>
      <c r="F6" s="270"/>
      <c r="G6" s="270"/>
      <c r="H6" s="277"/>
      <c r="I6" s="80" t="s">
        <v>59</v>
      </c>
      <c r="J6" s="80" t="s">
        <v>66</v>
      </c>
      <c r="K6" s="80" t="s">
        <v>192</v>
      </c>
      <c r="L6" s="82" t="s">
        <v>68</v>
      </c>
      <c r="M6" s="81" t="s">
        <v>69</v>
      </c>
      <c r="N6" s="80" t="s">
        <v>70</v>
      </c>
    </row>
    <row r="7" spans="1:14" ht="19.5" customHeight="1">
      <c r="A7" s="83">
        <v>1</v>
      </c>
      <c r="B7" s="83">
        <v>2</v>
      </c>
      <c r="C7" s="83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spans="1:14" ht="22.5" customHeight="1">
      <c r="A8" s="33"/>
      <c r="B8" s="84"/>
      <c r="C8" s="85"/>
      <c r="D8" s="86"/>
      <c r="E8" s="86"/>
      <c r="F8" s="86"/>
      <c r="G8" s="86"/>
      <c r="H8" s="86"/>
      <c r="I8" s="86"/>
      <c r="J8" s="86"/>
      <c r="K8" s="86"/>
      <c r="L8" s="87"/>
      <c r="M8" s="86"/>
      <c r="N8" s="86"/>
    </row>
    <row r="9" spans="1:14" ht="22.5" customHeight="1">
      <c r="A9" s="33"/>
      <c r="B9" s="84"/>
      <c r="C9" s="85"/>
      <c r="D9" s="86"/>
      <c r="E9" s="86"/>
      <c r="F9" s="86"/>
      <c r="G9" s="86"/>
      <c r="H9" s="86"/>
      <c r="I9" s="86"/>
      <c r="J9" s="86"/>
      <c r="K9" s="86"/>
      <c r="L9" s="87"/>
      <c r="M9" s="86"/>
      <c r="N9" s="86"/>
    </row>
    <row r="10" spans="1:14" ht="22.5" customHeight="1">
      <c r="A10" s="271" t="s">
        <v>106</v>
      </c>
      <c r="B10" s="272"/>
      <c r="C10" s="285"/>
      <c r="D10" s="86"/>
      <c r="E10" s="86"/>
      <c r="F10" s="86"/>
      <c r="G10" s="86"/>
      <c r="H10" s="86"/>
      <c r="I10" s="86"/>
      <c r="J10" s="86"/>
      <c r="K10" s="86"/>
      <c r="L10" s="87"/>
      <c r="M10" s="86"/>
      <c r="N10" s="86"/>
    </row>
    <row r="12" spans="1:14" ht="14.25" customHeight="1">
      <c r="A12" s="164" t="s">
        <v>493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honeticPr fontId="30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1"/>
  <sheetViews>
    <sheetView showZeros="0" workbookViewId="0">
      <selection activeCell="A14" sqref="A14"/>
    </sheetView>
  </sheetViews>
  <sheetFormatPr defaultColWidth="10.75" defaultRowHeight="14.25" customHeight="1"/>
  <cols>
    <col min="1" max="1" width="44" customWidth="1"/>
    <col min="2" max="4" width="20.625" customWidth="1"/>
    <col min="5" max="8" width="21.125" customWidth="1"/>
  </cols>
  <sheetData>
    <row r="1" spans="1:8" ht="19.5" customHeight="1">
      <c r="A1" s="35"/>
      <c r="B1" s="35"/>
      <c r="C1" s="35"/>
      <c r="D1" s="59"/>
      <c r="H1" s="60" t="s">
        <v>333</v>
      </c>
    </row>
    <row r="2" spans="1:8" ht="48" customHeight="1">
      <c r="A2" s="264" t="s">
        <v>334</v>
      </c>
      <c r="B2" s="236"/>
      <c r="C2" s="236"/>
      <c r="D2" s="236"/>
      <c r="E2" s="235"/>
      <c r="F2" s="235"/>
      <c r="G2" s="235"/>
      <c r="H2" s="235"/>
    </row>
    <row r="3" spans="1:8" ht="18" customHeight="1">
      <c r="A3" s="280" t="str">
        <f>"单位名称："&amp;"德钦县佛教协会"</f>
        <v>单位名称：德钦县佛教协会</v>
      </c>
      <c r="B3" s="281"/>
      <c r="C3" s="281"/>
      <c r="D3" s="288"/>
      <c r="H3" s="62" t="s">
        <v>169</v>
      </c>
    </row>
    <row r="4" spans="1:8" ht="19.5" customHeight="1">
      <c r="A4" s="171" t="s">
        <v>335</v>
      </c>
      <c r="B4" s="169" t="s">
        <v>185</v>
      </c>
      <c r="C4" s="199"/>
      <c r="D4" s="170"/>
      <c r="E4" s="197" t="s">
        <v>336</v>
      </c>
      <c r="F4" s="197"/>
      <c r="G4" s="197"/>
      <c r="H4" s="198"/>
    </row>
    <row r="5" spans="1:8" ht="40.5" customHeight="1">
      <c r="A5" s="172"/>
      <c r="B5" s="45" t="s">
        <v>57</v>
      </c>
      <c r="C5" s="39" t="s">
        <v>60</v>
      </c>
      <c r="D5" s="63" t="s">
        <v>337</v>
      </c>
      <c r="E5" s="64" t="s">
        <v>338</v>
      </c>
      <c r="F5" s="64" t="s">
        <v>339</v>
      </c>
      <c r="G5" s="64" t="s">
        <v>340</v>
      </c>
      <c r="H5" s="64" t="s">
        <v>341</v>
      </c>
    </row>
    <row r="6" spans="1:8" ht="19.5" customHeight="1">
      <c r="A6" s="65">
        <v>1</v>
      </c>
      <c r="B6" s="65">
        <v>2</v>
      </c>
      <c r="C6" s="65">
        <v>3</v>
      </c>
      <c r="D6" s="66">
        <v>4</v>
      </c>
      <c r="E6" s="66">
        <v>5</v>
      </c>
      <c r="F6" s="66">
        <v>6</v>
      </c>
      <c r="G6" s="66">
        <v>7</v>
      </c>
      <c r="H6" s="65">
        <v>8</v>
      </c>
    </row>
    <row r="7" spans="1:8" ht="22.5" customHeight="1">
      <c r="A7" s="67"/>
      <c r="B7" s="68"/>
      <c r="C7" s="68"/>
      <c r="D7" s="69"/>
      <c r="E7" s="68"/>
      <c r="F7" s="68"/>
      <c r="G7" s="68"/>
      <c r="H7" s="68"/>
    </row>
    <row r="8" spans="1:8" ht="22.5" customHeight="1">
      <c r="A8" s="67"/>
      <c r="B8" s="68"/>
      <c r="C8" s="68"/>
      <c r="D8" s="69"/>
      <c r="E8" s="68"/>
      <c r="F8" s="68"/>
      <c r="G8" s="68"/>
      <c r="H8" s="68"/>
    </row>
    <row r="9" spans="1:8" ht="22.5" customHeight="1">
      <c r="A9" s="11" t="s">
        <v>57</v>
      </c>
      <c r="B9" s="68"/>
      <c r="C9" s="68"/>
      <c r="D9" s="69"/>
      <c r="E9" s="68"/>
      <c r="F9" s="68"/>
      <c r="G9" s="68"/>
      <c r="H9" s="68"/>
    </row>
    <row r="11" spans="1:8" ht="14.25" customHeight="1">
      <c r="A11" s="164" t="s">
        <v>493</v>
      </c>
    </row>
  </sheetData>
  <mergeCells count="5">
    <mergeCell ref="A2:H2"/>
    <mergeCell ref="A3:D3"/>
    <mergeCell ref="B4:D4"/>
    <mergeCell ref="E4:H4"/>
    <mergeCell ref="A4:A5"/>
  </mergeCells>
  <phoneticPr fontId="30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10"/>
  <sheetViews>
    <sheetView showZeros="0" workbookViewId="0">
      <selection activeCell="B19" sqref="B19:B20"/>
    </sheetView>
  </sheetViews>
  <sheetFormatPr defaultColWidth="10.75" defaultRowHeight="12" customHeight="1"/>
  <cols>
    <col min="1" max="1" width="40" customWidth="1"/>
    <col min="2" max="2" width="33.875" customWidth="1"/>
    <col min="3" max="5" width="27.625" customWidth="1"/>
    <col min="6" max="6" width="13.125" customWidth="1"/>
    <col min="7" max="7" width="29.25" customWidth="1"/>
    <col min="8" max="8" width="18.125" customWidth="1"/>
    <col min="9" max="9" width="15.75" customWidth="1"/>
    <col min="10" max="10" width="22" customWidth="1"/>
  </cols>
  <sheetData>
    <row r="1" spans="1:10" ht="19.5" customHeight="1">
      <c r="J1" s="56" t="s">
        <v>342</v>
      </c>
    </row>
    <row r="2" spans="1:10" ht="36" customHeight="1">
      <c r="A2" s="165" t="s">
        <v>343</v>
      </c>
      <c r="B2" s="236"/>
      <c r="C2" s="236"/>
      <c r="D2" s="236"/>
      <c r="E2" s="236"/>
      <c r="F2" s="289"/>
      <c r="G2" s="236"/>
      <c r="H2" s="289"/>
      <c r="I2" s="289"/>
      <c r="J2" s="236"/>
    </row>
    <row r="3" spans="1:10" ht="17.25" customHeight="1">
      <c r="A3" s="250" t="str">
        <f>"单位名称："&amp;"德钦县佛教协会"</f>
        <v>单位名称：德钦县佛教协会</v>
      </c>
      <c r="B3" s="251"/>
      <c r="C3" s="252"/>
      <c r="D3" s="252"/>
      <c r="E3" s="252"/>
      <c r="F3" s="252"/>
      <c r="G3" s="252"/>
      <c r="H3" s="252"/>
    </row>
    <row r="4" spans="1:10" ht="44.25" customHeight="1">
      <c r="A4" s="52" t="s">
        <v>253</v>
      </c>
      <c r="B4" s="52" t="s">
        <v>254</v>
      </c>
      <c r="C4" s="52" t="s">
        <v>255</v>
      </c>
      <c r="D4" s="52" t="s">
        <v>256</v>
      </c>
      <c r="E4" s="52" t="s">
        <v>257</v>
      </c>
      <c r="F4" s="57" t="s">
        <v>258</v>
      </c>
      <c r="G4" s="52" t="s">
        <v>259</v>
      </c>
      <c r="H4" s="57" t="s">
        <v>260</v>
      </c>
      <c r="I4" s="57" t="s">
        <v>261</v>
      </c>
      <c r="J4" s="52" t="s">
        <v>262</v>
      </c>
    </row>
    <row r="5" spans="1:10" ht="19.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7">
        <v>6</v>
      </c>
      <c r="G5" s="52">
        <v>7</v>
      </c>
      <c r="H5" s="57">
        <v>8</v>
      </c>
      <c r="I5" s="57">
        <v>9</v>
      </c>
      <c r="J5" s="52">
        <v>10</v>
      </c>
    </row>
    <row r="6" spans="1:10" ht="22.5" customHeight="1">
      <c r="A6" s="31"/>
      <c r="B6" s="25"/>
      <c r="C6" s="25"/>
      <c r="D6" s="25"/>
      <c r="E6" s="24"/>
      <c r="F6" s="58"/>
      <c r="G6" s="24"/>
      <c r="H6" s="58"/>
      <c r="I6" s="58"/>
      <c r="J6" s="24"/>
    </row>
    <row r="7" spans="1:10" ht="22.5" customHeight="1">
      <c r="A7" s="31"/>
      <c r="B7" s="31"/>
      <c r="C7" s="31" t="s">
        <v>344</v>
      </c>
      <c r="D7" s="31" t="s">
        <v>344</v>
      </c>
      <c r="E7" s="31" t="s">
        <v>344</v>
      </c>
      <c r="F7" s="30" t="s">
        <v>344</v>
      </c>
      <c r="G7" s="31" t="s">
        <v>344</v>
      </c>
      <c r="H7" s="31" t="s">
        <v>344</v>
      </c>
      <c r="I7" s="31" t="s">
        <v>344</v>
      </c>
      <c r="J7" s="31" t="s">
        <v>344</v>
      </c>
    </row>
    <row r="8" spans="1:10" ht="22.5" customHeight="1">
      <c r="A8" s="31"/>
      <c r="B8" s="31"/>
      <c r="C8" s="31"/>
      <c r="D8" s="31"/>
      <c r="E8" s="31"/>
      <c r="F8" s="30"/>
      <c r="G8" s="31"/>
      <c r="H8" s="31"/>
      <c r="I8" s="31"/>
      <c r="J8" s="31"/>
    </row>
    <row r="10" spans="1:10" ht="12" customHeight="1">
      <c r="A10" s="164" t="s">
        <v>493</v>
      </c>
    </row>
  </sheetData>
  <mergeCells count="2">
    <mergeCell ref="A2:J2"/>
    <mergeCell ref="A3:H3"/>
  </mergeCells>
  <phoneticPr fontId="30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1"/>
  <sheetViews>
    <sheetView showZeros="0" workbookViewId="0">
      <selection activeCell="B27" sqref="B27"/>
    </sheetView>
  </sheetViews>
  <sheetFormatPr defaultColWidth="10.75" defaultRowHeight="12" customHeight="1"/>
  <cols>
    <col min="1" max="1" width="33.875" customWidth="1"/>
    <col min="2" max="2" width="21.875" customWidth="1"/>
    <col min="3" max="3" width="29" customWidth="1"/>
    <col min="4" max="4" width="27.625" customWidth="1"/>
    <col min="5" max="5" width="20.875" customWidth="1"/>
    <col min="6" max="6" width="27.625" customWidth="1"/>
    <col min="7" max="7" width="29.25" customWidth="1"/>
    <col min="8" max="8" width="22" customWidth="1"/>
  </cols>
  <sheetData>
    <row r="1" spans="1:8" ht="14.25" customHeight="1">
      <c r="H1" s="50" t="s">
        <v>345</v>
      </c>
    </row>
    <row r="2" spans="1:8" ht="34.5" customHeight="1">
      <c r="A2" s="264" t="s">
        <v>346</v>
      </c>
      <c r="B2" s="236"/>
      <c r="C2" s="236"/>
      <c r="D2" s="236"/>
      <c r="E2" s="236"/>
      <c r="F2" s="236"/>
      <c r="G2" s="236"/>
      <c r="H2" s="236"/>
    </row>
    <row r="3" spans="1:8" ht="19.5" customHeight="1">
      <c r="A3" s="167" t="str">
        <f>"单位名称："&amp;"德钦县佛教协会"</f>
        <v>单位名称：德钦县佛教协会</v>
      </c>
      <c r="B3" s="249"/>
      <c r="C3" s="290"/>
      <c r="H3" s="51" t="s">
        <v>169</v>
      </c>
    </row>
    <row r="4" spans="1:8" ht="18" customHeight="1">
      <c r="A4" s="247" t="s">
        <v>178</v>
      </c>
      <c r="B4" s="247" t="s">
        <v>347</v>
      </c>
      <c r="C4" s="247" t="s">
        <v>348</v>
      </c>
      <c r="D4" s="247" t="s">
        <v>349</v>
      </c>
      <c r="E4" s="247" t="s">
        <v>350</v>
      </c>
      <c r="F4" s="291" t="s">
        <v>351</v>
      </c>
      <c r="G4" s="265"/>
      <c r="H4" s="266"/>
    </row>
    <row r="5" spans="1:8" ht="18" customHeight="1">
      <c r="A5" s="202"/>
      <c r="B5" s="202"/>
      <c r="C5" s="202"/>
      <c r="D5" s="202"/>
      <c r="E5" s="202"/>
      <c r="F5" s="52" t="s">
        <v>321</v>
      </c>
      <c r="G5" s="52" t="s">
        <v>352</v>
      </c>
      <c r="H5" s="52" t="s">
        <v>353</v>
      </c>
    </row>
    <row r="6" spans="1:8" ht="21" customHeight="1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</row>
    <row r="7" spans="1:8" ht="22.5" customHeight="1">
      <c r="A7" s="25"/>
      <c r="B7" s="25"/>
      <c r="C7" s="25"/>
      <c r="D7" s="25"/>
      <c r="E7" s="25"/>
      <c r="F7" s="53"/>
      <c r="G7" s="54"/>
      <c r="H7" s="55"/>
    </row>
    <row r="8" spans="1:8" ht="22.5" customHeight="1">
      <c r="A8" s="292" t="s">
        <v>57</v>
      </c>
      <c r="B8" s="293"/>
      <c r="C8" s="293"/>
      <c r="D8" s="293"/>
      <c r="E8" s="294"/>
      <c r="F8" s="49"/>
      <c r="G8" s="55"/>
      <c r="H8" s="55"/>
    </row>
    <row r="11" spans="1:8" ht="12" customHeight="1">
      <c r="A11" s="164" t="s">
        <v>493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honeticPr fontId="30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12"/>
  <sheetViews>
    <sheetView showZeros="0" workbookViewId="0">
      <selection activeCell="C13" sqref="C13"/>
    </sheetView>
  </sheetViews>
  <sheetFormatPr defaultColWidth="10.75" defaultRowHeight="14.25" customHeight="1"/>
  <cols>
    <col min="1" max="1" width="15.75" customWidth="1"/>
    <col min="2" max="3" width="27.875" customWidth="1"/>
    <col min="4" max="4" width="13" customWidth="1"/>
    <col min="5" max="5" width="20.75" customWidth="1"/>
    <col min="6" max="6" width="11.625" customWidth="1"/>
    <col min="7" max="7" width="20.75" customWidth="1"/>
    <col min="8" max="11" width="18" customWidth="1"/>
  </cols>
  <sheetData>
    <row r="1" spans="1:11" ht="19.5" customHeight="1">
      <c r="D1" s="34"/>
      <c r="E1" s="34"/>
      <c r="F1" s="34"/>
      <c r="G1" s="34"/>
      <c r="H1" s="35"/>
      <c r="I1" s="35"/>
      <c r="J1" s="35"/>
      <c r="K1" s="36" t="s">
        <v>354</v>
      </c>
    </row>
    <row r="2" spans="1:11" ht="42.75" customHeight="1">
      <c r="A2" s="165" t="s">
        <v>355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ht="19.5" customHeight="1">
      <c r="A3" s="204" t="str">
        <f>"单位名称："&amp;"德钦县佛教协会"</f>
        <v>单位名称：德钦县佛教协会</v>
      </c>
      <c r="B3" s="249"/>
      <c r="C3" s="249"/>
      <c r="D3" s="249"/>
      <c r="E3" s="249"/>
      <c r="F3" s="249"/>
      <c r="G3" s="249"/>
      <c r="H3" s="37"/>
      <c r="I3" s="37"/>
      <c r="J3" s="37"/>
      <c r="K3" s="38" t="s">
        <v>169</v>
      </c>
    </row>
    <row r="4" spans="1:11" ht="21.75" customHeight="1">
      <c r="A4" s="201" t="s">
        <v>243</v>
      </c>
      <c r="B4" s="201" t="s">
        <v>180</v>
      </c>
      <c r="C4" s="201" t="s">
        <v>244</v>
      </c>
      <c r="D4" s="247" t="s">
        <v>181</v>
      </c>
      <c r="E4" s="247" t="s">
        <v>182</v>
      </c>
      <c r="F4" s="247" t="s">
        <v>183</v>
      </c>
      <c r="G4" s="247" t="s">
        <v>184</v>
      </c>
      <c r="H4" s="171" t="s">
        <v>57</v>
      </c>
      <c r="I4" s="169" t="s">
        <v>356</v>
      </c>
      <c r="J4" s="199"/>
      <c r="K4" s="170"/>
    </row>
    <row r="5" spans="1:11" ht="21.75" customHeight="1">
      <c r="A5" s="231"/>
      <c r="B5" s="231"/>
      <c r="C5" s="231"/>
      <c r="D5" s="248"/>
      <c r="E5" s="248"/>
      <c r="F5" s="248"/>
      <c r="G5" s="248"/>
      <c r="H5" s="232"/>
      <c r="I5" s="247" t="s">
        <v>60</v>
      </c>
      <c r="J5" s="247" t="s">
        <v>61</v>
      </c>
      <c r="K5" s="247" t="s">
        <v>62</v>
      </c>
    </row>
    <row r="6" spans="1:11" ht="40.5" customHeight="1">
      <c r="A6" s="228"/>
      <c r="B6" s="228"/>
      <c r="C6" s="228"/>
      <c r="D6" s="202"/>
      <c r="E6" s="202"/>
      <c r="F6" s="202"/>
      <c r="G6" s="202"/>
      <c r="H6" s="172"/>
      <c r="I6" s="202" t="s">
        <v>59</v>
      </c>
      <c r="J6" s="202"/>
      <c r="K6" s="202"/>
    </row>
    <row r="7" spans="1:11" ht="19.5" customHeight="1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1">
        <v>10</v>
      </c>
      <c r="K7" s="41">
        <v>11</v>
      </c>
    </row>
    <row r="8" spans="1:11" ht="22.5" customHeight="1">
      <c r="A8" s="295"/>
      <c r="B8" s="296"/>
      <c r="C8" s="48"/>
      <c r="D8" s="48"/>
      <c r="E8" s="48"/>
      <c r="F8" s="48"/>
      <c r="G8" s="48"/>
      <c r="H8" s="44"/>
      <c r="I8" s="44"/>
      <c r="J8" s="44"/>
      <c r="K8" s="49"/>
    </row>
    <row r="9" spans="1:11" ht="22.5" customHeight="1">
      <c r="A9" s="47"/>
      <c r="B9" s="48"/>
      <c r="C9" s="48"/>
      <c r="D9" s="48"/>
      <c r="E9" s="48"/>
      <c r="F9" s="48"/>
      <c r="G9" s="48"/>
      <c r="H9" s="44"/>
      <c r="I9" s="44"/>
      <c r="J9" s="44"/>
      <c r="K9" s="49"/>
    </row>
    <row r="10" spans="1:11" ht="22.5" customHeight="1">
      <c r="A10" s="200" t="s">
        <v>106</v>
      </c>
      <c r="B10" s="245"/>
      <c r="C10" s="245"/>
      <c r="D10" s="245"/>
      <c r="E10" s="245"/>
      <c r="F10" s="245"/>
      <c r="G10" s="246"/>
      <c r="H10" s="44"/>
      <c r="I10" s="44"/>
      <c r="J10" s="44"/>
      <c r="K10" s="49"/>
    </row>
    <row r="12" spans="1:11" ht="14.25" customHeight="1">
      <c r="A12" s="164" t="s">
        <v>494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0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0"/>
  <sheetViews>
    <sheetView showZeros="0" workbookViewId="0"/>
  </sheetViews>
  <sheetFormatPr defaultColWidth="10.75" defaultRowHeight="14.25" customHeight="1"/>
  <cols>
    <col min="1" max="1" width="34.25" customWidth="1"/>
    <col min="2" max="2" width="27" customWidth="1"/>
    <col min="3" max="3" width="36.875" customWidth="1"/>
    <col min="4" max="4" width="23.875" customWidth="1"/>
    <col min="5" max="7" width="27.875" customWidth="1"/>
  </cols>
  <sheetData>
    <row r="1" spans="1:7" ht="18.75" customHeight="1">
      <c r="D1" s="34"/>
      <c r="E1" s="35"/>
      <c r="F1" s="35"/>
      <c r="G1" s="36" t="s">
        <v>357</v>
      </c>
    </row>
    <row r="2" spans="1:7" ht="36.75" customHeight="1">
      <c r="A2" s="165" t="s">
        <v>358</v>
      </c>
      <c r="B2" s="236"/>
      <c r="C2" s="236"/>
      <c r="D2" s="236"/>
      <c r="E2" s="236"/>
      <c r="F2" s="236"/>
      <c r="G2" s="236"/>
    </row>
    <row r="3" spans="1:7" ht="22.5" customHeight="1">
      <c r="A3" s="204" t="str">
        <f>"单位名称："&amp;"德钦县佛教协会"</f>
        <v>单位名称：德钦县佛教协会</v>
      </c>
      <c r="B3" s="249"/>
      <c r="C3" s="249"/>
      <c r="D3" s="249"/>
      <c r="E3" s="37"/>
      <c r="F3" s="37"/>
      <c r="G3" s="38" t="s">
        <v>169</v>
      </c>
    </row>
    <row r="4" spans="1:7" ht="21.75" customHeight="1">
      <c r="A4" s="201" t="s">
        <v>244</v>
      </c>
      <c r="B4" s="201" t="s">
        <v>243</v>
      </c>
      <c r="C4" s="201" t="s">
        <v>180</v>
      </c>
      <c r="D4" s="247" t="s">
        <v>359</v>
      </c>
      <c r="E4" s="169" t="s">
        <v>60</v>
      </c>
      <c r="F4" s="199"/>
      <c r="G4" s="170"/>
    </row>
    <row r="5" spans="1:7" ht="21.75" customHeight="1">
      <c r="A5" s="231"/>
      <c r="B5" s="231"/>
      <c r="C5" s="231"/>
      <c r="D5" s="248"/>
      <c r="E5" s="201" t="s">
        <v>360</v>
      </c>
      <c r="F5" s="201" t="s">
        <v>361</v>
      </c>
      <c r="G5" s="247" t="s">
        <v>362</v>
      </c>
    </row>
    <row r="6" spans="1:7" ht="40.5" customHeight="1">
      <c r="A6" s="228"/>
      <c r="B6" s="228"/>
      <c r="C6" s="228"/>
      <c r="D6" s="202"/>
      <c r="E6" s="228" t="s">
        <v>59</v>
      </c>
      <c r="F6" s="228"/>
      <c r="G6" s="202"/>
    </row>
    <row r="7" spans="1:7" ht="19.5" customHeight="1">
      <c r="A7" s="40">
        <v>1</v>
      </c>
      <c r="B7" s="40">
        <v>2</v>
      </c>
      <c r="C7" s="40">
        <v>3</v>
      </c>
      <c r="D7" s="40">
        <v>4</v>
      </c>
      <c r="E7" s="40">
        <v>8</v>
      </c>
      <c r="F7" s="40">
        <v>9</v>
      </c>
      <c r="G7" s="41">
        <v>10</v>
      </c>
    </row>
    <row r="8" spans="1:7" ht="22.5" customHeight="1">
      <c r="A8" s="42" t="s">
        <v>72</v>
      </c>
      <c r="B8" s="43"/>
      <c r="C8" s="43"/>
      <c r="D8" s="42"/>
      <c r="E8" s="44">
        <v>30000</v>
      </c>
      <c r="F8" s="44">
        <v>50000</v>
      </c>
      <c r="G8" s="44"/>
    </row>
    <row r="9" spans="1:7" ht="22.5" customHeight="1">
      <c r="A9" s="42"/>
      <c r="B9" s="43" t="s">
        <v>363</v>
      </c>
      <c r="C9" s="43" t="s">
        <v>247</v>
      </c>
      <c r="D9" s="42" t="s">
        <v>364</v>
      </c>
      <c r="E9" s="44">
        <v>30000</v>
      </c>
      <c r="F9" s="44">
        <v>50000</v>
      </c>
      <c r="G9" s="44"/>
    </row>
    <row r="10" spans="1:7" ht="22.5" customHeight="1">
      <c r="A10" s="297" t="s">
        <v>57</v>
      </c>
      <c r="B10" s="298" t="s">
        <v>344</v>
      </c>
      <c r="C10" s="298"/>
      <c r="D10" s="299"/>
      <c r="E10" s="44">
        <v>30000</v>
      </c>
      <c r="F10" s="44">
        <v>50000</v>
      </c>
      <c r="G10" s="44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30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67"/>
  <sheetViews>
    <sheetView showZeros="0" workbookViewId="0">
      <selection sqref="A1:J1"/>
    </sheetView>
  </sheetViews>
  <sheetFormatPr defaultColWidth="10" defaultRowHeight="14.25" customHeight="1"/>
  <cols>
    <col min="1" max="1" width="21.125" customWidth="1"/>
    <col min="2" max="2" width="27.25" customWidth="1"/>
    <col min="3" max="3" width="25.625" customWidth="1"/>
    <col min="4" max="4" width="18.125" customWidth="1"/>
    <col min="5" max="5" width="36.875" customWidth="1"/>
    <col min="6" max="6" width="18" customWidth="1"/>
    <col min="7" max="7" width="19.125" customWidth="1"/>
    <col min="8" max="8" width="34.625" customWidth="1"/>
    <col min="9" max="9" width="35.75" customWidth="1"/>
    <col min="10" max="10" width="27.875" customWidth="1"/>
  </cols>
  <sheetData>
    <row r="1" spans="1:10" ht="14.25" customHeight="1">
      <c r="A1" s="332" t="s">
        <v>365</v>
      </c>
      <c r="B1" s="333"/>
      <c r="C1" s="333"/>
      <c r="D1" s="333"/>
      <c r="E1" s="333"/>
      <c r="F1" s="333"/>
      <c r="G1" s="333"/>
      <c r="H1" s="333"/>
      <c r="I1" s="333"/>
      <c r="J1" s="334"/>
    </row>
    <row r="2" spans="1:10" ht="81" customHeight="1">
      <c r="A2" s="335" t="s">
        <v>366</v>
      </c>
      <c r="B2" s="333"/>
      <c r="C2" s="333"/>
      <c r="D2" s="333"/>
      <c r="E2" s="333"/>
      <c r="F2" s="333"/>
      <c r="G2" s="333"/>
      <c r="H2" s="333"/>
      <c r="I2" s="333"/>
      <c r="J2" s="334"/>
    </row>
    <row r="3" spans="1:10" ht="30" customHeight="1">
      <c r="A3" s="20" t="s">
        <v>367</v>
      </c>
      <c r="B3" s="336" t="str">
        <f>"德钦县佛教协会"</f>
        <v>德钦县佛教协会</v>
      </c>
      <c r="C3" s="327"/>
      <c r="D3" s="327"/>
      <c r="E3" s="327"/>
      <c r="F3" s="327"/>
      <c r="G3" s="327"/>
      <c r="H3" s="327"/>
      <c r="I3" s="327"/>
      <c r="J3" s="328"/>
    </row>
    <row r="4" spans="1:10" ht="32.25" customHeight="1">
      <c r="A4" s="329" t="s">
        <v>368</v>
      </c>
      <c r="B4" s="330"/>
      <c r="C4" s="330"/>
      <c r="D4" s="330"/>
      <c r="E4" s="330"/>
      <c r="F4" s="330"/>
      <c r="G4" s="330"/>
      <c r="H4" s="330"/>
      <c r="I4" s="331"/>
      <c r="J4" s="20" t="s">
        <v>369</v>
      </c>
    </row>
    <row r="5" spans="1:10" ht="99.75" customHeight="1">
      <c r="A5" s="306" t="s">
        <v>370</v>
      </c>
      <c r="B5" s="21" t="s">
        <v>371</v>
      </c>
      <c r="C5" s="319" t="s">
        <v>372</v>
      </c>
      <c r="D5" s="321"/>
      <c r="E5" s="321"/>
      <c r="F5" s="321"/>
      <c r="G5" s="321"/>
      <c r="H5" s="321"/>
      <c r="I5" s="322"/>
      <c r="J5" s="22" t="s">
        <v>373</v>
      </c>
    </row>
    <row r="6" spans="1:10" ht="99.75" customHeight="1">
      <c r="A6" s="307"/>
      <c r="B6" s="21" t="s">
        <v>374</v>
      </c>
      <c r="C6" s="319" t="s">
        <v>375</v>
      </c>
      <c r="D6" s="321"/>
      <c r="E6" s="321"/>
      <c r="F6" s="321"/>
      <c r="G6" s="321"/>
      <c r="H6" s="321"/>
      <c r="I6" s="322"/>
      <c r="J6" s="22" t="s">
        <v>376</v>
      </c>
    </row>
    <row r="7" spans="1:10" ht="75" customHeight="1">
      <c r="A7" s="21" t="s">
        <v>377</v>
      </c>
      <c r="B7" s="24" t="s">
        <v>378</v>
      </c>
      <c r="C7" s="323" t="s">
        <v>379</v>
      </c>
      <c r="D7" s="324"/>
      <c r="E7" s="324"/>
      <c r="F7" s="324"/>
      <c r="G7" s="324"/>
      <c r="H7" s="324"/>
      <c r="I7" s="325"/>
      <c r="J7" s="25" t="s">
        <v>380</v>
      </c>
    </row>
    <row r="8" spans="1:10" ht="32.25" customHeight="1">
      <c r="A8" s="326" t="s">
        <v>381</v>
      </c>
      <c r="B8" s="327"/>
      <c r="C8" s="327"/>
      <c r="D8" s="327"/>
      <c r="E8" s="327"/>
      <c r="F8" s="327"/>
      <c r="G8" s="327"/>
      <c r="H8" s="327"/>
      <c r="I8" s="327"/>
      <c r="J8" s="328"/>
    </row>
    <row r="9" spans="1:10" ht="32.25" customHeight="1">
      <c r="A9" s="313" t="s">
        <v>382</v>
      </c>
      <c r="B9" s="314"/>
      <c r="C9" s="310" t="s">
        <v>383</v>
      </c>
      <c r="D9" s="317"/>
      <c r="E9" s="311"/>
      <c r="F9" s="310" t="s">
        <v>384</v>
      </c>
      <c r="G9" s="311"/>
      <c r="H9" s="329" t="s">
        <v>385</v>
      </c>
      <c r="I9" s="330"/>
      <c r="J9" s="331"/>
    </row>
    <row r="10" spans="1:10" ht="32.25" customHeight="1">
      <c r="A10" s="315"/>
      <c r="B10" s="316"/>
      <c r="C10" s="271"/>
      <c r="D10" s="318"/>
      <c r="E10" s="312"/>
      <c r="F10" s="271"/>
      <c r="G10" s="312"/>
      <c r="H10" s="21" t="s">
        <v>386</v>
      </c>
      <c r="I10" s="21" t="s">
        <v>387</v>
      </c>
      <c r="J10" s="21" t="s">
        <v>388</v>
      </c>
    </row>
    <row r="11" spans="1:10" ht="34.5" customHeight="1">
      <c r="A11" s="319" t="s">
        <v>375</v>
      </c>
      <c r="B11" s="322"/>
      <c r="C11" s="319" t="s">
        <v>375</v>
      </c>
      <c r="D11" s="321"/>
      <c r="E11" s="322"/>
      <c r="F11" s="319" t="s">
        <v>195</v>
      </c>
      <c r="G11" s="322"/>
      <c r="H11" s="26"/>
      <c r="I11" s="26"/>
      <c r="J11" s="26"/>
    </row>
    <row r="12" spans="1:10" ht="34.5" customHeight="1">
      <c r="A12" s="319" t="s">
        <v>375</v>
      </c>
      <c r="B12" s="320"/>
      <c r="C12" s="319" t="s">
        <v>375</v>
      </c>
      <c r="D12" s="320"/>
      <c r="E12" s="320"/>
      <c r="F12" s="319" t="s">
        <v>211</v>
      </c>
      <c r="G12" s="320"/>
      <c r="H12" s="26"/>
      <c r="I12" s="26"/>
      <c r="J12" s="26"/>
    </row>
    <row r="13" spans="1:10" ht="34.5" customHeight="1">
      <c r="A13" s="319" t="s">
        <v>375</v>
      </c>
      <c r="B13" s="320"/>
      <c r="C13" s="319" t="s">
        <v>375</v>
      </c>
      <c r="D13" s="320"/>
      <c r="E13" s="320"/>
      <c r="F13" s="319" t="s">
        <v>166</v>
      </c>
      <c r="G13" s="320"/>
      <c r="H13" s="26"/>
      <c r="I13" s="26"/>
      <c r="J13" s="26"/>
    </row>
    <row r="14" spans="1:10" ht="34.5" customHeight="1">
      <c r="A14" s="319" t="s">
        <v>375</v>
      </c>
      <c r="B14" s="320"/>
      <c r="C14" s="319" t="s">
        <v>375</v>
      </c>
      <c r="D14" s="320"/>
      <c r="E14" s="320"/>
      <c r="F14" s="319" t="s">
        <v>233</v>
      </c>
      <c r="G14" s="320"/>
      <c r="H14" s="26"/>
      <c r="I14" s="26"/>
      <c r="J14" s="26"/>
    </row>
    <row r="15" spans="1:10" ht="34.5" customHeight="1">
      <c r="A15" s="319" t="s">
        <v>375</v>
      </c>
      <c r="B15" s="320"/>
      <c r="C15" s="319" t="s">
        <v>375</v>
      </c>
      <c r="D15" s="320"/>
      <c r="E15" s="320"/>
      <c r="F15" s="319" t="s">
        <v>223</v>
      </c>
      <c r="G15" s="320"/>
      <c r="H15" s="26"/>
      <c r="I15" s="26"/>
      <c r="J15" s="26"/>
    </row>
    <row r="16" spans="1:10" ht="34.5" customHeight="1">
      <c r="A16" s="319" t="s">
        <v>375</v>
      </c>
      <c r="B16" s="320"/>
      <c r="C16" s="319" t="s">
        <v>375</v>
      </c>
      <c r="D16" s="320"/>
      <c r="E16" s="320"/>
      <c r="F16" s="319" t="s">
        <v>247</v>
      </c>
      <c r="G16" s="320"/>
      <c r="H16" s="26"/>
      <c r="I16" s="26"/>
      <c r="J16" s="26"/>
    </row>
    <row r="17" spans="1:10" ht="34.5" customHeight="1">
      <c r="A17" s="319" t="s">
        <v>375</v>
      </c>
      <c r="B17" s="320"/>
      <c r="C17" s="319" t="s">
        <v>375</v>
      </c>
      <c r="D17" s="320"/>
      <c r="E17" s="320"/>
      <c r="F17" s="319" t="s">
        <v>203</v>
      </c>
      <c r="G17" s="320"/>
      <c r="H17" s="26"/>
      <c r="I17" s="26"/>
      <c r="J17" s="26"/>
    </row>
    <row r="18" spans="1:10" ht="34.5" customHeight="1">
      <c r="A18" s="319" t="s">
        <v>375</v>
      </c>
      <c r="B18" s="320"/>
      <c r="C18" s="319" t="s">
        <v>375</v>
      </c>
      <c r="D18" s="320"/>
      <c r="E18" s="320"/>
      <c r="F18" s="319" t="s">
        <v>231</v>
      </c>
      <c r="G18" s="320"/>
      <c r="H18" s="26"/>
      <c r="I18" s="26"/>
      <c r="J18" s="26"/>
    </row>
    <row r="19" spans="1:10" ht="34.5" customHeight="1">
      <c r="A19" s="319" t="s">
        <v>375</v>
      </c>
      <c r="B19" s="320"/>
      <c r="C19" s="319" t="s">
        <v>375</v>
      </c>
      <c r="D19" s="320"/>
      <c r="E19" s="320"/>
      <c r="F19" s="319" t="s">
        <v>207</v>
      </c>
      <c r="G19" s="320"/>
      <c r="H19" s="26"/>
      <c r="I19" s="26"/>
      <c r="J19" s="26"/>
    </row>
    <row r="20" spans="1:10" ht="34.5" customHeight="1">
      <c r="A20" s="319" t="s">
        <v>375</v>
      </c>
      <c r="B20" s="320"/>
      <c r="C20" s="319" t="s">
        <v>375</v>
      </c>
      <c r="D20" s="320"/>
      <c r="E20" s="320"/>
      <c r="F20" s="319" t="s">
        <v>199</v>
      </c>
      <c r="G20" s="320"/>
      <c r="H20" s="26"/>
      <c r="I20" s="26"/>
      <c r="J20" s="26"/>
    </row>
    <row r="21" spans="1:10" ht="34.5" customHeight="1">
      <c r="A21" s="319" t="s">
        <v>375</v>
      </c>
      <c r="B21" s="320"/>
      <c r="C21" s="319" t="s">
        <v>375</v>
      </c>
      <c r="D21" s="320"/>
      <c r="E21" s="320"/>
      <c r="F21" s="319" t="s">
        <v>236</v>
      </c>
      <c r="G21" s="320"/>
      <c r="H21" s="26"/>
      <c r="I21" s="26"/>
      <c r="J21" s="26"/>
    </row>
    <row r="22" spans="1:10" ht="32.25" customHeight="1">
      <c r="A22" s="300" t="s">
        <v>389</v>
      </c>
      <c r="B22" s="301"/>
      <c r="C22" s="301"/>
      <c r="D22" s="301"/>
      <c r="E22" s="301"/>
      <c r="F22" s="301"/>
      <c r="G22" s="301"/>
      <c r="H22" s="301"/>
      <c r="I22" s="301"/>
      <c r="J22" s="302"/>
    </row>
    <row r="23" spans="1:10" ht="32.25" customHeight="1">
      <c r="A23" s="303" t="s">
        <v>390</v>
      </c>
      <c r="B23" s="304"/>
      <c r="C23" s="304"/>
      <c r="D23" s="304"/>
      <c r="E23" s="304"/>
      <c r="F23" s="304"/>
      <c r="G23" s="305"/>
      <c r="H23" s="308" t="s">
        <v>391</v>
      </c>
      <c r="I23" s="309" t="s">
        <v>262</v>
      </c>
      <c r="J23" s="308" t="s">
        <v>392</v>
      </c>
    </row>
    <row r="24" spans="1:10" ht="36" customHeight="1">
      <c r="A24" s="28" t="s">
        <v>255</v>
      </c>
      <c r="B24" s="28" t="s">
        <v>393</v>
      </c>
      <c r="C24" s="29" t="s">
        <v>257</v>
      </c>
      <c r="D24" s="29" t="s">
        <v>258</v>
      </c>
      <c r="E24" s="29" t="s">
        <v>259</v>
      </c>
      <c r="F24" s="29" t="s">
        <v>260</v>
      </c>
      <c r="G24" s="29" t="s">
        <v>261</v>
      </c>
      <c r="H24" s="307"/>
      <c r="I24" s="307"/>
      <c r="J24" s="307"/>
    </row>
    <row r="25" spans="1:10" ht="32.25" customHeight="1">
      <c r="A25" s="30" t="s">
        <v>264</v>
      </c>
      <c r="B25" s="30"/>
      <c r="C25" s="31"/>
      <c r="D25" s="30"/>
      <c r="E25" s="30"/>
      <c r="F25" s="30"/>
      <c r="G25" s="30"/>
      <c r="H25" s="32"/>
      <c r="I25" s="33"/>
      <c r="J25" s="32"/>
    </row>
    <row r="26" spans="1:10" ht="32.25" customHeight="1">
      <c r="A26" s="30"/>
      <c r="B26" s="30" t="s">
        <v>265</v>
      </c>
      <c r="C26" s="31"/>
      <c r="D26" s="30"/>
      <c r="E26" s="30"/>
      <c r="F26" s="30"/>
      <c r="G26" s="30"/>
      <c r="H26" s="32"/>
      <c r="I26" s="33"/>
      <c r="J26" s="32"/>
    </row>
    <row r="27" spans="1:10" ht="32.25" customHeight="1">
      <c r="A27" s="30"/>
      <c r="B27" s="30"/>
      <c r="C27" s="31" t="s">
        <v>394</v>
      </c>
      <c r="D27" s="30" t="s">
        <v>273</v>
      </c>
      <c r="E27" s="30" t="s">
        <v>277</v>
      </c>
      <c r="F27" s="30" t="s">
        <v>395</v>
      </c>
      <c r="G27" s="30" t="s">
        <v>270</v>
      </c>
      <c r="H27" s="32" t="s">
        <v>396</v>
      </c>
      <c r="I27" s="33" t="s">
        <v>397</v>
      </c>
      <c r="J27" s="32" t="s">
        <v>398</v>
      </c>
    </row>
    <row r="28" spans="1:10" ht="32.25" customHeight="1">
      <c r="A28" s="30"/>
      <c r="B28" s="30"/>
      <c r="C28" s="31" t="s">
        <v>399</v>
      </c>
      <c r="D28" s="30" t="s">
        <v>273</v>
      </c>
      <c r="E28" s="30" t="s">
        <v>277</v>
      </c>
      <c r="F28" s="30" t="s">
        <v>395</v>
      </c>
      <c r="G28" s="30" t="s">
        <v>270</v>
      </c>
      <c r="H28" s="32" t="s">
        <v>396</v>
      </c>
      <c r="I28" s="33" t="s">
        <v>400</v>
      </c>
      <c r="J28" s="32" t="s">
        <v>398</v>
      </c>
    </row>
    <row r="29" spans="1:10" ht="32.25" customHeight="1">
      <c r="A29" s="30"/>
      <c r="B29" s="30"/>
      <c r="C29" s="31" t="s">
        <v>401</v>
      </c>
      <c r="D29" s="30" t="s">
        <v>267</v>
      </c>
      <c r="E29" s="30" t="s">
        <v>152</v>
      </c>
      <c r="F29" s="30" t="s">
        <v>269</v>
      </c>
      <c r="G29" s="30" t="s">
        <v>270</v>
      </c>
      <c r="H29" s="32" t="s">
        <v>396</v>
      </c>
      <c r="I29" s="33" t="s">
        <v>402</v>
      </c>
      <c r="J29" s="32" t="s">
        <v>398</v>
      </c>
    </row>
    <row r="30" spans="1:10" ht="32.25" customHeight="1">
      <c r="A30" s="30"/>
      <c r="B30" s="30"/>
      <c r="C30" s="31" t="s">
        <v>403</v>
      </c>
      <c r="D30" s="30" t="s">
        <v>267</v>
      </c>
      <c r="E30" s="30" t="s">
        <v>268</v>
      </c>
      <c r="F30" s="30" t="s">
        <v>269</v>
      </c>
      <c r="G30" s="30" t="s">
        <v>270</v>
      </c>
      <c r="H30" s="32" t="s">
        <v>396</v>
      </c>
      <c r="I30" s="33" t="s">
        <v>404</v>
      </c>
      <c r="J30" s="32" t="s">
        <v>398</v>
      </c>
    </row>
    <row r="31" spans="1:10" ht="32.25" customHeight="1">
      <c r="A31" s="30"/>
      <c r="B31" s="30"/>
      <c r="C31" s="31" t="s">
        <v>279</v>
      </c>
      <c r="D31" s="30" t="s">
        <v>267</v>
      </c>
      <c r="E31" s="30" t="s">
        <v>150</v>
      </c>
      <c r="F31" s="30" t="s">
        <v>269</v>
      </c>
      <c r="G31" s="30" t="s">
        <v>270</v>
      </c>
      <c r="H31" s="32" t="s">
        <v>396</v>
      </c>
      <c r="I31" s="33" t="s">
        <v>405</v>
      </c>
      <c r="J31" s="32" t="s">
        <v>398</v>
      </c>
    </row>
    <row r="32" spans="1:10" ht="32.25" customHeight="1">
      <c r="A32" s="30"/>
      <c r="B32" s="30"/>
      <c r="C32" s="31" t="s">
        <v>280</v>
      </c>
      <c r="D32" s="30" t="s">
        <v>267</v>
      </c>
      <c r="E32" s="30" t="s">
        <v>151</v>
      </c>
      <c r="F32" s="30" t="s">
        <v>269</v>
      </c>
      <c r="G32" s="30" t="s">
        <v>270</v>
      </c>
      <c r="H32" s="32" t="s">
        <v>396</v>
      </c>
      <c r="I32" s="33" t="s">
        <v>406</v>
      </c>
      <c r="J32" s="32" t="s">
        <v>398</v>
      </c>
    </row>
    <row r="33" spans="1:10" ht="32.25" customHeight="1">
      <c r="A33" s="30"/>
      <c r="B33" s="30"/>
      <c r="C33" s="31" t="s">
        <v>407</v>
      </c>
      <c r="D33" s="30" t="s">
        <v>267</v>
      </c>
      <c r="E33" s="30" t="s">
        <v>150</v>
      </c>
      <c r="F33" s="30" t="s">
        <v>269</v>
      </c>
      <c r="G33" s="30" t="s">
        <v>270</v>
      </c>
      <c r="H33" s="32" t="s">
        <v>396</v>
      </c>
      <c r="I33" s="33" t="s">
        <v>408</v>
      </c>
      <c r="J33" s="32" t="s">
        <v>398</v>
      </c>
    </row>
    <row r="34" spans="1:10" ht="32.25" customHeight="1">
      <c r="A34" s="30"/>
      <c r="B34" s="30"/>
      <c r="C34" s="31" t="s">
        <v>276</v>
      </c>
      <c r="D34" s="30" t="s">
        <v>273</v>
      </c>
      <c r="E34" s="30" t="s">
        <v>277</v>
      </c>
      <c r="F34" s="30" t="s">
        <v>269</v>
      </c>
      <c r="G34" s="30" t="s">
        <v>270</v>
      </c>
      <c r="H34" s="32" t="s">
        <v>409</v>
      </c>
      <c r="I34" s="33" t="s">
        <v>410</v>
      </c>
      <c r="J34" s="32" t="s">
        <v>398</v>
      </c>
    </row>
    <row r="35" spans="1:10" ht="32.25" customHeight="1">
      <c r="A35" s="30"/>
      <c r="B35" s="30"/>
      <c r="C35" s="31" t="s">
        <v>272</v>
      </c>
      <c r="D35" s="30" t="s">
        <v>267</v>
      </c>
      <c r="E35" s="30" t="s">
        <v>150</v>
      </c>
      <c r="F35" s="30" t="s">
        <v>275</v>
      </c>
      <c r="G35" s="30" t="s">
        <v>270</v>
      </c>
      <c r="H35" s="32" t="s">
        <v>409</v>
      </c>
      <c r="I35" s="33" t="s">
        <v>411</v>
      </c>
      <c r="J35" s="32" t="s">
        <v>398</v>
      </c>
    </row>
    <row r="36" spans="1:10" ht="32.25" customHeight="1">
      <c r="A36" s="30"/>
      <c r="B36" s="30"/>
      <c r="C36" s="31" t="s">
        <v>412</v>
      </c>
      <c r="D36" s="30" t="s">
        <v>273</v>
      </c>
      <c r="E36" s="30" t="s">
        <v>154</v>
      </c>
      <c r="F36" s="30" t="s">
        <v>275</v>
      </c>
      <c r="G36" s="30" t="s">
        <v>270</v>
      </c>
      <c r="H36" s="32" t="s">
        <v>396</v>
      </c>
      <c r="I36" s="33" t="s">
        <v>413</v>
      </c>
      <c r="J36" s="32" t="s">
        <v>398</v>
      </c>
    </row>
    <row r="37" spans="1:10" ht="32.25" customHeight="1">
      <c r="A37" s="30"/>
      <c r="B37" s="30"/>
      <c r="C37" s="31" t="s">
        <v>414</v>
      </c>
      <c r="D37" s="30" t="s">
        <v>267</v>
      </c>
      <c r="E37" s="30" t="s">
        <v>154</v>
      </c>
      <c r="F37" s="30" t="s">
        <v>415</v>
      </c>
      <c r="G37" s="30" t="s">
        <v>270</v>
      </c>
      <c r="H37" s="32" t="s">
        <v>416</v>
      </c>
      <c r="I37" s="33" t="s">
        <v>417</v>
      </c>
      <c r="J37" s="32" t="s">
        <v>398</v>
      </c>
    </row>
    <row r="38" spans="1:10" ht="32.25" customHeight="1">
      <c r="A38" s="30"/>
      <c r="B38" s="30" t="s">
        <v>281</v>
      </c>
      <c r="C38" s="31"/>
      <c r="D38" s="30"/>
      <c r="E38" s="30"/>
      <c r="F38" s="30"/>
      <c r="G38" s="30"/>
      <c r="H38" s="32"/>
      <c r="I38" s="33"/>
      <c r="J38" s="32"/>
    </row>
    <row r="39" spans="1:10" ht="32.25" customHeight="1">
      <c r="A39" s="30"/>
      <c r="B39" s="30"/>
      <c r="C39" s="31" t="s">
        <v>418</v>
      </c>
      <c r="D39" s="30" t="s">
        <v>267</v>
      </c>
      <c r="E39" s="30" t="s">
        <v>303</v>
      </c>
      <c r="F39" s="30" t="s">
        <v>304</v>
      </c>
      <c r="G39" s="30" t="s">
        <v>270</v>
      </c>
      <c r="H39" s="32" t="s">
        <v>416</v>
      </c>
      <c r="I39" s="33" t="s">
        <v>419</v>
      </c>
      <c r="J39" s="32" t="s">
        <v>420</v>
      </c>
    </row>
    <row r="40" spans="1:10" ht="32.25" customHeight="1">
      <c r="A40" s="30"/>
      <c r="B40" s="30"/>
      <c r="C40" s="31" t="s">
        <v>421</v>
      </c>
      <c r="D40" s="30" t="s">
        <v>267</v>
      </c>
      <c r="E40" s="30" t="s">
        <v>303</v>
      </c>
      <c r="F40" s="30" t="s">
        <v>304</v>
      </c>
      <c r="G40" s="30" t="s">
        <v>270</v>
      </c>
      <c r="H40" s="32" t="s">
        <v>416</v>
      </c>
      <c r="I40" s="33" t="s">
        <v>422</v>
      </c>
      <c r="J40" s="32" t="s">
        <v>420</v>
      </c>
    </row>
    <row r="41" spans="1:10" ht="32.25" customHeight="1">
      <c r="A41" s="30"/>
      <c r="B41" s="30"/>
      <c r="C41" s="31" t="s">
        <v>423</v>
      </c>
      <c r="D41" s="30" t="s">
        <v>267</v>
      </c>
      <c r="E41" s="30" t="s">
        <v>424</v>
      </c>
      <c r="F41" s="30" t="s">
        <v>304</v>
      </c>
      <c r="G41" s="30" t="s">
        <v>270</v>
      </c>
      <c r="H41" s="32" t="s">
        <v>396</v>
      </c>
      <c r="I41" s="33" t="s">
        <v>425</v>
      </c>
      <c r="J41" s="32" t="s">
        <v>420</v>
      </c>
    </row>
    <row r="42" spans="1:10" ht="32.25" customHeight="1">
      <c r="A42" s="30"/>
      <c r="B42" s="30"/>
      <c r="C42" s="31" t="s">
        <v>426</v>
      </c>
      <c r="D42" s="30" t="s">
        <v>273</v>
      </c>
      <c r="E42" s="30" t="s">
        <v>424</v>
      </c>
      <c r="F42" s="30" t="s">
        <v>304</v>
      </c>
      <c r="G42" s="30" t="s">
        <v>270</v>
      </c>
      <c r="H42" s="32" t="s">
        <v>396</v>
      </c>
      <c r="I42" s="33" t="s">
        <v>427</v>
      </c>
      <c r="J42" s="32" t="s">
        <v>398</v>
      </c>
    </row>
    <row r="43" spans="1:10" ht="32.25" customHeight="1">
      <c r="A43" s="30"/>
      <c r="B43" s="30"/>
      <c r="C43" s="31" t="s">
        <v>428</v>
      </c>
      <c r="D43" s="30" t="s">
        <v>267</v>
      </c>
      <c r="E43" s="30" t="s">
        <v>303</v>
      </c>
      <c r="F43" s="30" t="s">
        <v>304</v>
      </c>
      <c r="G43" s="30" t="s">
        <v>270</v>
      </c>
      <c r="H43" s="32" t="s">
        <v>396</v>
      </c>
      <c r="I43" s="33" t="s">
        <v>429</v>
      </c>
      <c r="J43" s="32" t="s">
        <v>398</v>
      </c>
    </row>
    <row r="44" spans="1:10" ht="32.25" customHeight="1">
      <c r="A44" s="30"/>
      <c r="B44" s="30"/>
      <c r="C44" s="31" t="s">
        <v>430</v>
      </c>
      <c r="D44" s="30" t="s">
        <v>267</v>
      </c>
      <c r="E44" s="30" t="s">
        <v>431</v>
      </c>
      <c r="F44" s="30" t="s">
        <v>304</v>
      </c>
      <c r="G44" s="30" t="s">
        <v>270</v>
      </c>
      <c r="H44" s="32" t="s">
        <v>396</v>
      </c>
      <c r="I44" s="33" t="s">
        <v>432</v>
      </c>
      <c r="J44" s="32" t="s">
        <v>398</v>
      </c>
    </row>
    <row r="45" spans="1:10" ht="32.25" customHeight="1">
      <c r="A45" s="30"/>
      <c r="B45" s="30"/>
      <c r="C45" s="31" t="s">
        <v>433</v>
      </c>
      <c r="D45" s="30" t="s">
        <v>267</v>
      </c>
      <c r="E45" s="30" t="s">
        <v>303</v>
      </c>
      <c r="F45" s="30" t="s">
        <v>304</v>
      </c>
      <c r="G45" s="30" t="s">
        <v>270</v>
      </c>
      <c r="H45" s="32" t="s">
        <v>396</v>
      </c>
      <c r="I45" s="33" t="s">
        <v>434</v>
      </c>
      <c r="J45" s="32" t="s">
        <v>398</v>
      </c>
    </row>
    <row r="46" spans="1:10" ht="32.25" customHeight="1">
      <c r="A46" s="30"/>
      <c r="B46" s="30"/>
      <c r="C46" s="31" t="s">
        <v>435</v>
      </c>
      <c r="D46" s="30" t="s">
        <v>273</v>
      </c>
      <c r="E46" s="30" t="s">
        <v>436</v>
      </c>
      <c r="F46" s="30" t="s">
        <v>304</v>
      </c>
      <c r="G46" s="30" t="s">
        <v>270</v>
      </c>
      <c r="H46" s="32" t="s">
        <v>396</v>
      </c>
      <c r="I46" s="33" t="s">
        <v>437</v>
      </c>
      <c r="J46" s="32" t="s">
        <v>398</v>
      </c>
    </row>
    <row r="47" spans="1:10" ht="32.25" customHeight="1">
      <c r="A47" s="30"/>
      <c r="B47" s="30"/>
      <c r="C47" s="31" t="s">
        <v>438</v>
      </c>
      <c r="D47" s="30" t="s">
        <v>273</v>
      </c>
      <c r="E47" s="30" t="s">
        <v>436</v>
      </c>
      <c r="F47" s="30" t="s">
        <v>304</v>
      </c>
      <c r="G47" s="30" t="s">
        <v>270</v>
      </c>
      <c r="H47" s="32" t="s">
        <v>396</v>
      </c>
      <c r="I47" s="33" t="s">
        <v>439</v>
      </c>
      <c r="J47" s="32" t="s">
        <v>398</v>
      </c>
    </row>
    <row r="48" spans="1:10" ht="32.25" customHeight="1">
      <c r="A48" s="30"/>
      <c r="B48" s="30" t="s">
        <v>287</v>
      </c>
      <c r="C48" s="31"/>
      <c r="D48" s="30"/>
      <c r="E48" s="30"/>
      <c r="F48" s="30"/>
      <c r="G48" s="30"/>
      <c r="H48" s="32"/>
      <c r="I48" s="33"/>
      <c r="J48" s="32"/>
    </row>
    <row r="49" spans="1:10" ht="32.25" customHeight="1">
      <c r="A49" s="30"/>
      <c r="B49" s="30"/>
      <c r="C49" s="31" t="s">
        <v>440</v>
      </c>
      <c r="D49" s="30" t="s">
        <v>273</v>
      </c>
      <c r="E49" s="30" t="s">
        <v>441</v>
      </c>
      <c r="F49" s="30"/>
      <c r="G49" s="30" t="s">
        <v>291</v>
      </c>
      <c r="H49" s="32" t="s">
        <v>396</v>
      </c>
      <c r="I49" s="33" t="s">
        <v>442</v>
      </c>
      <c r="J49" s="32" t="s">
        <v>398</v>
      </c>
    </row>
    <row r="50" spans="1:10" ht="32.25" customHeight="1">
      <c r="A50" s="30"/>
      <c r="B50" s="30"/>
      <c r="C50" s="31" t="s">
        <v>443</v>
      </c>
      <c r="D50" s="30" t="s">
        <v>273</v>
      </c>
      <c r="E50" s="30" t="s">
        <v>441</v>
      </c>
      <c r="F50" s="30"/>
      <c r="G50" s="30" t="s">
        <v>291</v>
      </c>
      <c r="H50" s="32" t="s">
        <v>396</v>
      </c>
      <c r="I50" s="33" t="s">
        <v>444</v>
      </c>
      <c r="J50" s="32" t="s">
        <v>398</v>
      </c>
    </row>
    <row r="51" spans="1:10" ht="32.25" customHeight="1">
      <c r="A51" s="30"/>
      <c r="B51" s="30"/>
      <c r="C51" s="31" t="s">
        <v>445</v>
      </c>
      <c r="D51" s="30" t="s">
        <v>273</v>
      </c>
      <c r="E51" s="30" t="s">
        <v>289</v>
      </c>
      <c r="F51" s="30"/>
      <c r="G51" s="30" t="s">
        <v>291</v>
      </c>
      <c r="H51" s="32" t="s">
        <v>396</v>
      </c>
      <c r="I51" s="33" t="s">
        <v>445</v>
      </c>
      <c r="J51" s="32" t="s">
        <v>398</v>
      </c>
    </row>
    <row r="52" spans="1:10" ht="32.25" customHeight="1">
      <c r="A52" s="30"/>
      <c r="B52" s="30"/>
      <c r="C52" s="31" t="s">
        <v>446</v>
      </c>
      <c r="D52" s="30" t="s">
        <v>273</v>
      </c>
      <c r="E52" s="30" t="s">
        <v>289</v>
      </c>
      <c r="F52" s="30"/>
      <c r="G52" s="30" t="s">
        <v>291</v>
      </c>
      <c r="H52" s="32" t="s">
        <v>396</v>
      </c>
      <c r="I52" s="33" t="s">
        <v>447</v>
      </c>
      <c r="J52" s="32" t="s">
        <v>398</v>
      </c>
    </row>
    <row r="53" spans="1:10" ht="32.25" customHeight="1">
      <c r="A53" s="30"/>
      <c r="B53" s="30"/>
      <c r="C53" s="31" t="s">
        <v>448</v>
      </c>
      <c r="D53" s="30" t="s">
        <v>273</v>
      </c>
      <c r="E53" s="30" t="s">
        <v>289</v>
      </c>
      <c r="F53" s="30"/>
      <c r="G53" s="30" t="s">
        <v>291</v>
      </c>
      <c r="H53" s="32" t="s">
        <v>396</v>
      </c>
      <c r="I53" s="33" t="s">
        <v>448</v>
      </c>
      <c r="J53" s="32" t="s">
        <v>398</v>
      </c>
    </row>
    <row r="54" spans="1:10" ht="32.25" customHeight="1">
      <c r="A54" s="30"/>
      <c r="B54" s="30"/>
      <c r="C54" s="31" t="s">
        <v>449</v>
      </c>
      <c r="D54" s="30" t="s">
        <v>273</v>
      </c>
      <c r="E54" s="30" t="s">
        <v>289</v>
      </c>
      <c r="F54" s="30"/>
      <c r="G54" s="30" t="s">
        <v>291</v>
      </c>
      <c r="H54" s="32" t="s">
        <v>396</v>
      </c>
      <c r="I54" s="33" t="s">
        <v>449</v>
      </c>
      <c r="J54" s="32" t="s">
        <v>398</v>
      </c>
    </row>
    <row r="55" spans="1:10" ht="32.25" customHeight="1">
      <c r="A55" s="30"/>
      <c r="B55" s="30"/>
      <c r="C55" s="31" t="s">
        <v>288</v>
      </c>
      <c r="D55" s="30" t="s">
        <v>273</v>
      </c>
      <c r="E55" s="30" t="s">
        <v>289</v>
      </c>
      <c r="F55" s="30"/>
      <c r="G55" s="30" t="s">
        <v>291</v>
      </c>
      <c r="H55" s="32" t="s">
        <v>396</v>
      </c>
      <c r="I55" s="33" t="s">
        <v>450</v>
      </c>
      <c r="J55" s="32" t="s">
        <v>398</v>
      </c>
    </row>
    <row r="56" spans="1:10" ht="32.25" customHeight="1">
      <c r="A56" s="30"/>
      <c r="B56" s="30"/>
      <c r="C56" s="31" t="s">
        <v>451</v>
      </c>
      <c r="D56" s="30" t="s">
        <v>267</v>
      </c>
      <c r="E56" s="30" t="s">
        <v>303</v>
      </c>
      <c r="F56" s="30" t="s">
        <v>304</v>
      </c>
      <c r="G56" s="30" t="s">
        <v>270</v>
      </c>
      <c r="H56" s="32" t="s">
        <v>396</v>
      </c>
      <c r="I56" s="33" t="s">
        <v>452</v>
      </c>
      <c r="J56" s="32" t="s">
        <v>398</v>
      </c>
    </row>
    <row r="57" spans="1:10" ht="32.25" customHeight="1">
      <c r="A57" s="30" t="s">
        <v>296</v>
      </c>
      <c r="B57" s="30"/>
      <c r="C57" s="31"/>
      <c r="D57" s="30"/>
      <c r="E57" s="30"/>
      <c r="F57" s="30"/>
      <c r="G57" s="30"/>
      <c r="H57" s="32"/>
      <c r="I57" s="33"/>
      <c r="J57" s="32"/>
    </row>
    <row r="58" spans="1:10" ht="32.25" customHeight="1">
      <c r="A58" s="30"/>
      <c r="B58" s="30" t="s">
        <v>297</v>
      </c>
      <c r="C58" s="31"/>
      <c r="D58" s="30"/>
      <c r="E58" s="30"/>
      <c r="F58" s="30"/>
      <c r="G58" s="30"/>
      <c r="H58" s="32"/>
      <c r="I58" s="33"/>
      <c r="J58" s="32"/>
    </row>
    <row r="59" spans="1:10" ht="32.25" customHeight="1">
      <c r="A59" s="30"/>
      <c r="B59" s="30"/>
      <c r="C59" s="31" t="s">
        <v>453</v>
      </c>
      <c r="D59" s="30" t="s">
        <v>273</v>
      </c>
      <c r="E59" s="30" t="s">
        <v>454</v>
      </c>
      <c r="F59" s="30"/>
      <c r="G59" s="30" t="s">
        <v>291</v>
      </c>
      <c r="H59" s="32" t="s">
        <v>396</v>
      </c>
      <c r="I59" s="33" t="s">
        <v>455</v>
      </c>
      <c r="J59" s="32" t="s">
        <v>420</v>
      </c>
    </row>
    <row r="60" spans="1:10" ht="32.25" customHeight="1">
      <c r="A60" s="30"/>
      <c r="B60" s="30" t="s">
        <v>456</v>
      </c>
      <c r="C60" s="31"/>
      <c r="D60" s="30"/>
      <c r="E60" s="30"/>
      <c r="F60" s="30"/>
      <c r="G60" s="30"/>
      <c r="H60" s="32"/>
      <c r="I60" s="33"/>
      <c r="J60" s="32"/>
    </row>
    <row r="61" spans="1:10" ht="32.25" customHeight="1">
      <c r="A61" s="30"/>
      <c r="B61" s="30"/>
      <c r="C61" s="31" t="s">
        <v>457</v>
      </c>
      <c r="D61" s="30" t="s">
        <v>273</v>
      </c>
      <c r="E61" s="30" t="s">
        <v>299</v>
      </c>
      <c r="F61" s="30"/>
      <c r="G61" s="30" t="s">
        <v>291</v>
      </c>
      <c r="H61" s="32" t="s">
        <v>396</v>
      </c>
      <c r="I61" s="33" t="s">
        <v>458</v>
      </c>
      <c r="J61" s="32" t="s">
        <v>420</v>
      </c>
    </row>
    <row r="62" spans="1:10" ht="32.25" customHeight="1">
      <c r="A62" s="30" t="s">
        <v>300</v>
      </c>
      <c r="B62" s="30"/>
      <c r="C62" s="31"/>
      <c r="D62" s="30"/>
      <c r="E62" s="30"/>
      <c r="F62" s="30"/>
      <c r="G62" s="30"/>
      <c r="H62" s="32"/>
      <c r="I62" s="33"/>
      <c r="J62" s="32"/>
    </row>
    <row r="63" spans="1:10" ht="32.25" customHeight="1">
      <c r="A63" s="30"/>
      <c r="B63" s="30" t="s">
        <v>301</v>
      </c>
      <c r="C63" s="31"/>
      <c r="D63" s="30"/>
      <c r="E63" s="30"/>
      <c r="F63" s="30"/>
      <c r="G63" s="30"/>
      <c r="H63" s="32"/>
      <c r="I63" s="33"/>
      <c r="J63" s="32"/>
    </row>
    <row r="64" spans="1:10" ht="32.25" customHeight="1">
      <c r="A64" s="30"/>
      <c r="B64" s="30"/>
      <c r="C64" s="31" t="s">
        <v>459</v>
      </c>
      <c r="D64" s="30" t="s">
        <v>267</v>
      </c>
      <c r="E64" s="30" t="s">
        <v>424</v>
      </c>
      <c r="F64" s="30" t="s">
        <v>304</v>
      </c>
      <c r="G64" s="30" t="s">
        <v>270</v>
      </c>
      <c r="H64" s="32" t="s">
        <v>460</v>
      </c>
      <c r="I64" s="33" t="s">
        <v>461</v>
      </c>
      <c r="J64" s="32" t="s">
        <v>462</v>
      </c>
    </row>
    <row r="65" spans="1:10" ht="32.25" customHeight="1">
      <c r="A65" s="30" t="s">
        <v>305</v>
      </c>
      <c r="B65" s="30"/>
      <c r="C65" s="31"/>
      <c r="D65" s="30"/>
      <c r="E65" s="30"/>
      <c r="F65" s="30"/>
      <c r="G65" s="30"/>
      <c r="H65" s="32"/>
      <c r="I65" s="33"/>
      <c r="J65" s="32"/>
    </row>
    <row r="66" spans="1:10" ht="32.25" customHeight="1">
      <c r="A66" s="30"/>
      <c r="B66" s="30" t="s">
        <v>306</v>
      </c>
      <c r="C66" s="31"/>
      <c r="D66" s="30"/>
      <c r="E66" s="30"/>
      <c r="F66" s="30"/>
      <c r="G66" s="30"/>
      <c r="H66" s="32"/>
      <c r="I66" s="33"/>
      <c r="J66" s="32"/>
    </row>
    <row r="67" spans="1:10" ht="32.25" customHeight="1">
      <c r="A67" s="30"/>
      <c r="B67" s="30"/>
      <c r="C67" s="31" t="s">
        <v>306</v>
      </c>
      <c r="D67" s="30" t="s">
        <v>463</v>
      </c>
      <c r="E67" s="30" t="s">
        <v>464</v>
      </c>
      <c r="F67" s="30" t="s">
        <v>308</v>
      </c>
      <c r="G67" s="30" t="s">
        <v>270</v>
      </c>
      <c r="H67" s="32" t="s">
        <v>396</v>
      </c>
      <c r="I67" s="33" t="s">
        <v>465</v>
      </c>
      <c r="J67" s="32" t="s">
        <v>398</v>
      </c>
    </row>
  </sheetData>
  <mergeCells count="51">
    <mergeCell ref="A1:J1"/>
    <mergeCell ref="A2:J2"/>
    <mergeCell ref="B3:J3"/>
    <mergeCell ref="A4:I4"/>
    <mergeCell ref="C5:I5"/>
    <mergeCell ref="C6:I6"/>
    <mergeCell ref="C7:I7"/>
    <mergeCell ref="A8:J8"/>
    <mergeCell ref="H9:J9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C18:E18"/>
    <mergeCell ref="F18:G18"/>
    <mergeCell ref="A19:B19"/>
    <mergeCell ref="C19:E19"/>
    <mergeCell ref="F19:G19"/>
    <mergeCell ref="A22:J22"/>
    <mergeCell ref="A23:G23"/>
    <mergeCell ref="A5:A6"/>
    <mergeCell ref="H23:H24"/>
    <mergeCell ref="I23:I24"/>
    <mergeCell ref="J23:J24"/>
    <mergeCell ref="F9:G10"/>
    <mergeCell ref="A9:B10"/>
    <mergeCell ref="C9:E10"/>
    <mergeCell ref="A20:B20"/>
    <mergeCell ref="C20:E20"/>
    <mergeCell ref="F20:G20"/>
    <mergeCell ref="A21:B21"/>
    <mergeCell ref="C21:E21"/>
    <mergeCell ref="F21:G21"/>
    <mergeCell ref="A18:B18"/>
  </mergeCells>
  <phoneticPr fontId="30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9"/>
  <sheetViews>
    <sheetView showZeros="0" workbookViewId="0"/>
  </sheetViews>
  <sheetFormatPr defaultColWidth="10.625" defaultRowHeight="13.5" customHeight="1"/>
  <cols>
    <col min="1" max="1" width="41" customWidth="1"/>
    <col min="2" max="2" width="15.125" customWidth="1"/>
    <col min="3" max="3" width="15" customWidth="1"/>
    <col min="4" max="4" width="21.625" customWidth="1"/>
    <col min="5" max="5" width="12" customWidth="1"/>
    <col min="6" max="6" width="11.875" customWidth="1"/>
    <col min="7" max="7" width="12.875" customWidth="1"/>
    <col min="8" max="8" width="12" customWidth="1"/>
    <col min="9" max="12" width="12.75" customWidth="1"/>
    <col min="14" max="15" width="12.75" customWidth="1"/>
  </cols>
  <sheetData>
    <row r="1" spans="1:15" ht="14.2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 t="s">
        <v>466</v>
      </c>
    </row>
    <row r="2" spans="1:15" ht="47.25" customHeight="1">
      <c r="A2" s="341" t="s">
        <v>467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3" spans="1:15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 t="s">
        <v>468</v>
      </c>
    </row>
    <row r="4" spans="1:15" ht="23.25" customHeight="1">
      <c r="A4" s="338" t="s">
        <v>178</v>
      </c>
      <c r="B4" s="338" t="s">
        <v>469</v>
      </c>
      <c r="C4" s="338" t="s">
        <v>470</v>
      </c>
      <c r="D4" s="338" t="s">
        <v>471</v>
      </c>
      <c r="E4" s="343" t="s">
        <v>472</v>
      </c>
      <c r="F4" s="344"/>
      <c r="G4" s="344"/>
      <c r="H4" s="345" t="s">
        <v>473</v>
      </c>
      <c r="I4" s="343" t="s">
        <v>474</v>
      </c>
      <c r="J4" s="344"/>
      <c r="K4" s="344"/>
      <c r="L4" s="345"/>
      <c r="M4" s="338" t="s">
        <v>475</v>
      </c>
      <c r="N4" s="343" t="s">
        <v>476</v>
      </c>
      <c r="O4" s="345"/>
    </row>
    <row r="5" spans="1:15" ht="23.25" customHeight="1">
      <c r="A5" s="339"/>
      <c r="B5" s="339"/>
      <c r="C5" s="339"/>
      <c r="D5" s="339"/>
      <c r="E5" s="346" t="s">
        <v>477</v>
      </c>
      <c r="F5" s="347"/>
      <c r="G5" s="348"/>
      <c r="H5" s="349" t="s">
        <v>478</v>
      </c>
      <c r="I5" s="338" t="s">
        <v>57</v>
      </c>
      <c r="J5" s="338" t="s">
        <v>479</v>
      </c>
      <c r="K5" s="343" t="s">
        <v>480</v>
      </c>
      <c r="L5" s="345"/>
      <c r="M5" s="339"/>
      <c r="N5" s="339" t="s">
        <v>481</v>
      </c>
      <c r="O5" s="339" t="s">
        <v>482</v>
      </c>
    </row>
    <row r="6" spans="1:15" ht="23.25" customHeight="1">
      <c r="A6" s="340"/>
      <c r="B6" s="340"/>
      <c r="C6" s="340"/>
      <c r="D6" s="340"/>
      <c r="E6" s="8" t="s">
        <v>59</v>
      </c>
      <c r="F6" s="8" t="s">
        <v>483</v>
      </c>
      <c r="G6" s="8" t="s">
        <v>484</v>
      </c>
      <c r="H6" s="350" t="s">
        <v>485</v>
      </c>
      <c r="I6" s="340" t="s">
        <v>57</v>
      </c>
      <c r="J6" s="340" t="s">
        <v>479</v>
      </c>
      <c r="K6" s="9" t="s">
        <v>480</v>
      </c>
      <c r="L6" s="9" t="s">
        <v>486</v>
      </c>
      <c r="M6" s="340"/>
      <c r="N6" s="340" t="s">
        <v>481</v>
      </c>
      <c r="O6" s="340" t="s">
        <v>482</v>
      </c>
    </row>
    <row r="7" spans="1:15" ht="17.25" customHeight="1">
      <c r="A7" s="10" t="s">
        <v>487</v>
      </c>
      <c r="B7" s="11" t="s">
        <v>487</v>
      </c>
      <c r="C7" s="12" t="s">
        <v>487</v>
      </c>
      <c r="D7" s="12">
        <v>1</v>
      </c>
      <c r="E7" s="13">
        <v>2</v>
      </c>
      <c r="F7" s="13">
        <v>3</v>
      </c>
      <c r="G7" s="13">
        <v>4</v>
      </c>
      <c r="H7" s="13">
        <v>5</v>
      </c>
      <c r="I7" s="11">
        <v>6</v>
      </c>
      <c r="J7" s="11">
        <v>7</v>
      </c>
      <c r="K7" s="11">
        <v>8</v>
      </c>
      <c r="L7" s="11">
        <v>9</v>
      </c>
      <c r="M7" s="13">
        <v>10</v>
      </c>
      <c r="N7" s="13">
        <v>11</v>
      </c>
      <c r="O7" s="13">
        <v>12</v>
      </c>
    </row>
    <row r="8" spans="1:15" ht="22.5" customHeight="1">
      <c r="A8" s="337" t="s">
        <v>57</v>
      </c>
      <c r="B8" s="337"/>
      <c r="C8" s="337"/>
      <c r="D8" s="14">
        <v>3</v>
      </c>
      <c r="E8" s="14">
        <v>2</v>
      </c>
      <c r="F8" s="14"/>
      <c r="G8" s="14">
        <v>2</v>
      </c>
      <c r="H8" s="3"/>
      <c r="I8" s="15">
        <v>1</v>
      </c>
      <c r="J8" s="15"/>
      <c r="K8" s="15"/>
      <c r="L8" s="15">
        <v>1</v>
      </c>
      <c r="M8" s="13"/>
      <c r="N8" s="14"/>
      <c r="O8" s="14"/>
    </row>
    <row r="9" spans="1:15" ht="22.5" customHeight="1">
      <c r="A9" s="16" t="s">
        <v>72</v>
      </c>
      <c r="B9" s="17" t="s">
        <v>488</v>
      </c>
      <c r="C9" s="17" t="s">
        <v>489</v>
      </c>
      <c r="D9" s="18">
        <v>3</v>
      </c>
      <c r="E9" s="18">
        <v>2</v>
      </c>
      <c r="F9" s="18"/>
      <c r="G9" s="18">
        <v>2</v>
      </c>
      <c r="H9" s="13"/>
      <c r="I9" s="19">
        <v>1</v>
      </c>
      <c r="J9" s="19"/>
      <c r="K9" s="19"/>
      <c r="L9" s="19">
        <v>1</v>
      </c>
      <c r="M9" s="13"/>
      <c r="N9" s="18"/>
      <c r="O9" s="18"/>
    </row>
  </sheetData>
  <mergeCells count="17">
    <mergeCell ref="A2:O2"/>
    <mergeCell ref="E4:H4"/>
    <mergeCell ref="I4:L4"/>
    <mergeCell ref="N4:O4"/>
    <mergeCell ref="E5:G5"/>
    <mergeCell ref="K5:L5"/>
    <mergeCell ref="H5:H6"/>
    <mergeCell ref="I5:I6"/>
    <mergeCell ref="J5:J6"/>
    <mergeCell ref="M4:M6"/>
    <mergeCell ref="N5:N6"/>
    <mergeCell ref="O5:O6"/>
    <mergeCell ref="A8:C8"/>
    <mergeCell ref="A4:A6"/>
    <mergeCell ref="B4:B6"/>
    <mergeCell ref="C4:C6"/>
    <mergeCell ref="D4:D6"/>
  </mergeCells>
  <phoneticPr fontId="3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"/>
  <sheetViews>
    <sheetView showZeros="0" topLeftCell="E1" workbookViewId="0"/>
  </sheetViews>
  <sheetFormatPr defaultColWidth="10.75" defaultRowHeight="14.25" customHeight="1"/>
  <cols>
    <col min="1" max="1" width="24.75" customWidth="1"/>
    <col min="2" max="2" width="41.125" customWidth="1"/>
    <col min="3" max="8" width="23.875" customWidth="1"/>
    <col min="9" max="11" width="24" customWidth="1"/>
    <col min="12" max="12" width="23.875" customWidth="1"/>
    <col min="13" max="13" width="24" customWidth="1"/>
    <col min="14" max="19" width="23.875" customWidth="1"/>
  </cols>
  <sheetData>
    <row r="1" spans="1:19" ht="19.5" customHeight="1">
      <c r="J1" s="141"/>
      <c r="O1" s="71"/>
      <c r="P1" s="71"/>
      <c r="Q1" s="71"/>
      <c r="R1" s="71"/>
      <c r="S1" s="56" t="s">
        <v>53</v>
      </c>
    </row>
    <row r="2" spans="1:19" ht="57.75" customHeight="1">
      <c r="A2" s="176" t="s">
        <v>54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  <c r="P2" s="178"/>
      <c r="Q2" s="178"/>
      <c r="R2" s="178"/>
      <c r="S2" s="178"/>
    </row>
    <row r="3" spans="1:19" ht="21" customHeight="1">
      <c r="A3" s="167" t="str">
        <f>"单位名称："&amp;"德钦县佛教协会"</f>
        <v>单位名称：德钦县佛教协会</v>
      </c>
      <c r="B3" s="179"/>
      <c r="C3" s="179"/>
      <c r="D3" s="179"/>
      <c r="E3" s="37"/>
      <c r="F3" s="37"/>
      <c r="G3" s="37"/>
      <c r="H3" s="37"/>
      <c r="I3" s="37"/>
      <c r="J3" s="76"/>
      <c r="K3" s="37"/>
      <c r="L3" s="37"/>
      <c r="M3" s="37"/>
      <c r="N3" s="37"/>
      <c r="O3" s="76"/>
      <c r="P3" s="76"/>
      <c r="Q3" s="76"/>
      <c r="R3" s="76"/>
      <c r="S3" s="77" t="s">
        <v>2</v>
      </c>
    </row>
    <row r="4" spans="1:19" ht="18.75" customHeight="1">
      <c r="A4" s="186" t="s">
        <v>55</v>
      </c>
      <c r="B4" s="189" t="s">
        <v>56</v>
      </c>
      <c r="C4" s="189" t="s">
        <v>57</v>
      </c>
      <c r="D4" s="180" t="s">
        <v>58</v>
      </c>
      <c r="E4" s="181"/>
      <c r="F4" s="181"/>
      <c r="G4" s="181"/>
      <c r="H4" s="181"/>
      <c r="I4" s="181"/>
      <c r="J4" s="182"/>
      <c r="K4" s="181"/>
      <c r="L4" s="181"/>
      <c r="M4" s="181"/>
      <c r="N4" s="183"/>
      <c r="O4" s="180" t="s">
        <v>47</v>
      </c>
      <c r="P4" s="180"/>
      <c r="Q4" s="180"/>
      <c r="R4" s="180"/>
      <c r="S4" s="184"/>
    </row>
    <row r="5" spans="1:19" ht="19.5" customHeight="1">
      <c r="A5" s="187"/>
      <c r="B5" s="190"/>
      <c r="C5" s="190"/>
      <c r="D5" s="173" t="s">
        <v>59</v>
      </c>
      <c r="E5" s="173" t="s">
        <v>60</v>
      </c>
      <c r="F5" s="173" t="s">
        <v>61</v>
      </c>
      <c r="G5" s="173" t="s">
        <v>62</v>
      </c>
      <c r="H5" s="173" t="s">
        <v>63</v>
      </c>
      <c r="I5" s="185" t="s">
        <v>64</v>
      </c>
      <c r="J5" s="185"/>
      <c r="K5" s="185"/>
      <c r="L5" s="185"/>
      <c r="M5" s="185"/>
      <c r="N5" s="175"/>
      <c r="O5" s="173" t="s">
        <v>59</v>
      </c>
      <c r="P5" s="173" t="s">
        <v>60</v>
      </c>
      <c r="Q5" s="173" t="s">
        <v>61</v>
      </c>
      <c r="R5" s="173" t="s">
        <v>62</v>
      </c>
      <c r="S5" s="173" t="s">
        <v>65</v>
      </c>
    </row>
    <row r="6" spans="1:19" ht="28.5" customHeight="1">
      <c r="A6" s="188"/>
      <c r="B6" s="191"/>
      <c r="C6" s="191"/>
      <c r="D6" s="175"/>
      <c r="E6" s="175"/>
      <c r="F6" s="175"/>
      <c r="G6" s="175"/>
      <c r="H6" s="175"/>
      <c r="I6" s="143" t="s">
        <v>59</v>
      </c>
      <c r="J6" s="143" t="s">
        <v>66</v>
      </c>
      <c r="K6" s="143" t="s">
        <v>67</v>
      </c>
      <c r="L6" s="143" t="s">
        <v>68</v>
      </c>
      <c r="M6" s="143" t="s">
        <v>69</v>
      </c>
      <c r="N6" s="143" t="s">
        <v>70</v>
      </c>
      <c r="O6" s="174"/>
      <c r="P6" s="174"/>
      <c r="Q6" s="174"/>
      <c r="R6" s="174"/>
      <c r="S6" s="175"/>
    </row>
    <row r="7" spans="1:19" ht="20.25" customHeight="1">
      <c r="A7" s="144">
        <v>1</v>
      </c>
      <c r="B7" s="144">
        <v>2</v>
      </c>
      <c r="C7" s="144">
        <v>3</v>
      </c>
      <c r="D7" s="144">
        <v>4</v>
      </c>
      <c r="E7" s="144">
        <v>5</v>
      </c>
      <c r="F7" s="144">
        <v>6</v>
      </c>
      <c r="G7" s="144">
        <v>7</v>
      </c>
      <c r="H7" s="144">
        <v>8</v>
      </c>
      <c r="I7" s="144">
        <v>9</v>
      </c>
      <c r="J7" s="144">
        <v>10</v>
      </c>
      <c r="K7" s="144">
        <v>11</v>
      </c>
      <c r="L7" s="144">
        <v>12</v>
      </c>
      <c r="M7" s="144">
        <v>13</v>
      </c>
      <c r="N7" s="144">
        <v>14</v>
      </c>
      <c r="O7" s="144">
        <v>15</v>
      </c>
      <c r="P7" s="144">
        <v>16</v>
      </c>
      <c r="Q7" s="144">
        <v>17</v>
      </c>
      <c r="R7" s="144">
        <v>18</v>
      </c>
      <c r="S7" s="144">
        <v>19</v>
      </c>
    </row>
    <row r="8" spans="1:19" ht="22.5" customHeight="1">
      <c r="A8" s="145" t="s">
        <v>71</v>
      </c>
      <c r="B8" s="146" t="s">
        <v>72</v>
      </c>
      <c r="C8" s="147">
        <v>1039142.53</v>
      </c>
      <c r="D8" s="147">
        <v>1039142.53</v>
      </c>
      <c r="E8" s="148">
        <v>1039142.53</v>
      </c>
      <c r="F8" s="148"/>
      <c r="G8" s="148"/>
      <c r="H8" s="148"/>
      <c r="I8" s="148"/>
      <c r="J8" s="148"/>
      <c r="K8" s="148"/>
      <c r="L8" s="148"/>
      <c r="M8" s="148"/>
      <c r="N8" s="148"/>
      <c r="O8" s="109"/>
      <c r="P8" s="109"/>
      <c r="Q8" s="109"/>
      <c r="R8" s="109"/>
      <c r="S8" s="109"/>
    </row>
    <row r="9" spans="1:19" ht="22.5" customHeight="1">
      <c r="A9" s="23" t="s">
        <v>57</v>
      </c>
      <c r="B9" s="149"/>
      <c r="C9" s="148">
        <v>1039142.53</v>
      </c>
      <c r="D9" s="148">
        <v>1039142.53</v>
      </c>
      <c r="E9" s="148">
        <v>1039142.53</v>
      </c>
      <c r="F9" s="148"/>
      <c r="G9" s="148"/>
      <c r="H9" s="148"/>
      <c r="I9" s="148"/>
      <c r="J9" s="148"/>
      <c r="K9" s="148"/>
      <c r="L9" s="148"/>
      <c r="M9" s="148"/>
      <c r="N9" s="148"/>
      <c r="O9" s="109"/>
      <c r="P9" s="109"/>
      <c r="Q9" s="109"/>
      <c r="R9" s="109"/>
      <c r="S9" s="109"/>
    </row>
  </sheetData>
  <mergeCells count="18">
    <mergeCell ref="P5:P6"/>
    <mergeCell ref="Q5:Q6"/>
    <mergeCell ref="R5:R6"/>
    <mergeCell ref="S5:S6"/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</mergeCells>
  <phoneticPr fontId="30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C3"/>
  <sheetViews>
    <sheetView showZeros="0" tabSelected="1" workbookViewId="0">
      <selection sqref="A1:C1"/>
    </sheetView>
  </sheetViews>
  <sheetFormatPr defaultColWidth="10" defaultRowHeight="15" customHeight="1"/>
  <cols>
    <col min="2" max="2" width="49.25" customWidth="1"/>
    <col min="3" max="3" width="55.25" customWidth="1"/>
  </cols>
  <sheetData>
    <row r="1" spans="1:3" ht="51" customHeight="1">
      <c r="A1" s="351" t="s">
        <v>490</v>
      </c>
      <c r="B1" s="352"/>
      <c r="C1" s="352"/>
    </row>
    <row r="2" spans="1:3" ht="24" customHeight="1">
      <c r="A2" s="1" t="s">
        <v>491</v>
      </c>
      <c r="B2" s="2" t="s">
        <v>178</v>
      </c>
      <c r="C2" s="2" t="s">
        <v>180</v>
      </c>
    </row>
    <row r="3" spans="1:3" ht="22.5" customHeight="1">
      <c r="A3" s="3">
        <f>ROW()-2</f>
        <v>1</v>
      </c>
      <c r="B3" s="4" t="s">
        <v>72</v>
      </c>
      <c r="C3" s="4" t="s">
        <v>247</v>
      </c>
    </row>
  </sheetData>
  <mergeCells count="1">
    <mergeCell ref="A1:C1"/>
  </mergeCells>
  <phoneticPr fontId="3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23"/>
  <sheetViews>
    <sheetView showZeros="0" workbookViewId="0"/>
  </sheetViews>
  <sheetFormatPr defaultColWidth="10.75" defaultRowHeight="14.25" customHeight="1"/>
  <cols>
    <col min="1" max="1" width="16.75" customWidth="1"/>
    <col min="2" max="2" width="44" customWidth="1"/>
    <col min="3" max="6" width="22.25" customWidth="1"/>
    <col min="7" max="8" width="22.125" customWidth="1"/>
    <col min="9" max="9" width="22" customWidth="1"/>
    <col min="10" max="11" width="22.125" customWidth="1"/>
    <col min="12" max="14" width="22" customWidth="1"/>
    <col min="15" max="15" width="22.125" customWidth="1"/>
  </cols>
  <sheetData>
    <row r="1" spans="1:15" ht="19.5" customHeight="1">
      <c r="D1" s="141"/>
      <c r="H1" s="141"/>
      <c r="J1" s="141"/>
      <c r="O1" s="50" t="s">
        <v>73</v>
      </c>
    </row>
    <row r="2" spans="1:15" ht="42" customHeight="1">
      <c r="A2" s="165" t="s">
        <v>74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</row>
    <row r="3" spans="1:15" ht="24" customHeight="1">
      <c r="A3" s="193" t="str">
        <f>"单位名称："&amp;"德钦县佛教协会"</f>
        <v>单位名称：德钦县佛教协会</v>
      </c>
      <c r="B3" s="194"/>
      <c r="C3" s="195"/>
      <c r="D3" s="196"/>
      <c r="E3" s="195"/>
      <c r="F3" s="195"/>
      <c r="G3" s="195"/>
      <c r="H3" s="196"/>
      <c r="I3" s="195"/>
      <c r="J3" s="196"/>
      <c r="K3" s="195"/>
      <c r="L3" s="195"/>
      <c r="M3" s="142"/>
      <c r="N3" s="142"/>
      <c r="O3" s="88" t="s">
        <v>2</v>
      </c>
    </row>
    <row r="4" spans="1:15" ht="19.5" customHeight="1">
      <c r="A4" s="201" t="s">
        <v>75</v>
      </c>
      <c r="B4" s="201" t="s">
        <v>76</v>
      </c>
      <c r="C4" s="201" t="s">
        <v>57</v>
      </c>
      <c r="D4" s="169" t="s">
        <v>60</v>
      </c>
      <c r="E4" s="197" t="s">
        <v>77</v>
      </c>
      <c r="F4" s="198" t="s">
        <v>78</v>
      </c>
      <c r="G4" s="201" t="s">
        <v>61</v>
      </c>
      <c r="H4" s="201" t="s">
        <v>62</v>
      </c>
      <c r="I4" s="201" t="s">
        <v>79</v>
      </c>
      <c r="J4" s="169" t="s">
        <v>80</v>
      </c>
      <c r="K4" s="199"/>
      <c r="L4" s="199"/>
      <c r="M4" s="199"/>
      <c r="N4" s="199"/>
      <c r="O4" s="170"/>
    </row>
    <row r="5" spans="1:15" ht="33.75" customHeight="1">
      <c r="A5" s="202"/>
      <c r="B5" s="202"/>
      <c r="C5" s="202"/>
      <c r="D5" s="122" t="s">
        <v>59</v>
      </c>
      <c r="E5" s="82" t="s">
        <v>77</v>
      </c>
      <c r="F5" s="82" t="s">
        <v>78</v>
      </c>
      <c r="G5" s="202"/>
      <c r="H5" s="202"/>
      <c r="I5" s="202"/>
      <c r="J5" s="122" t="s">
        <v>59</v>
      </c>
      <c r="K5" s="52" t="s">
        <v>81</v>
      </c>
      <c r="L5" s="52" t="s">
        <v>82</v>
      </c>
      <c r="M5" s="52" t="s">
        <v>83</v>
      </c>
      <c r="N5" s="52" t="s">
        <v>84</v>
      </c>
      <c r="O5" s="52" t="s">
        <v>85</v>
      </c>
    </row>
    <row r="6" spans="1:15" ht="20.25" customHeight="1">
      <c r="A6" s="101">
        <v>1</v>
      </c>
      <c r="B6" s="101">
        <v>2</v>
      </c>
      <c r="C6" s="122">
        <v>3</v>
      </c>
      <c r="D6" s="122">
        <v>4</v>
      </c>
      <c r="E6" s="122">
        <v>5</v>
      </c>
      <c r="F6" s="122">
        <v>6</v>
      </c>
      <c r="G6" s="122">
        <v>7</v>
      </c>
      <c r="H6" s="122">
        <v>8</v>
      </c>
      <c r="I6" s="122">
        <v>9</v>
      </c>
      <c r="J6" s="122">
        <v>10</v>
      </c>
      <c r="K6" s="122">
        <v>11</v>
      </c>
      <c r="L6" s="122">
        <v>12</v>
      </c>
      <c r="M6" s="122">
        <v>13</v>
      </c>
      <c r="N6" s="122">
        <v>14</v>
      </c>
      <c r="O6" s="122">
        <v>15</v>
      </c>
    </row>
    <row r="7" spans="1:15" ht="22.5" customHeight="1">
      <c r="A7" s="136" t="s">
        <v>86</v>
      </c>
      <c r="B7" s="136" t="s">
        <v>87</v>
      </c>
      <c r="C7" s="26">
        <v>779963.7</v>
      </c>
      <c r="D7" s="26">
        <v>779963.7</v>
      </c>
      <c r="E7" s="26">
        <v>749963.7</v>
      </c>
      <c r="F7" s="26">
        <v>30000</v>
      </c>
      <c r="G7" s="26"/>
      <c r="H7" s="26"/>
      <c r="I7" s="26"/>
      <c r="J7" s="26"/>
      <c r="K7" s="26"/>
      <c r="L7" s="26"/>
      <c r="M7" s="26"/>
      <c r="N7" s="26"/>
      <c r="O7" s="26"/>
    </row>
    <row r="8" spans="1:15" ht="22.5" customHeight="1">
      <c r="A8" s="136" t="s">
        <v>88</v>
      </c>
      <c r="B8" s="136" t="str">
        <f>"  "&amp;"党委办公厅（室）及相关机构事务"</f>
        <v>党委办公厅（室）及相关机构事务</v>
      </c>
      <c r="C8" s="26">
        <v>779963.7</v>
      </c>
      <c r="D8" s="26">
        <v>779963.7</v>
      </c>
      <c r="E8" s="26">
        <v>749963.7</v>
      </c>
      <c r="F8" s="26">
        <v>30000</v>
      </c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>
      <c r="A9" s="136" t="s">
        <v>89</v>
      </c>
      <c r="B9" s="136" t="str">
        <f>"    "&amp;"行政运行"</f>
        <v>行政运行</v>
      </c>
      <c r="C9" s="26">
        <v>779963.7</v>
      </c>
      <c r="D9" s="26">
        <v>779963.7</v>
      </c>
      <c r="E9" s="26">
        <v>749963.7</v>
      </c>
      <c r="F9" s="26">
        <v>30000</v>
      </c>
      <c r="G9" s="26"/>
      <c r="H9" s="26"/>
      <c r="I9" s="26"/>
      <c r="J9" s="26"/>
      <c r="K9" s="26"/>
      <c r="L9" s="26"/>
      <c r="M9" s="26"/>
      <c r="N9" s="26"/>
      <c r="O9" s="26"/>
    </row>
    <row r="10" spans="1:15" ht="22.5" customHeight="1">
      <c r="A10" s="136" t="s">
        <v>90</v>
      </c>
      <c r="B10" s="136" t="s">
        <v>91</v>
      </c>
      <c r="C10" s="26">
        <v>103699.04</v>
      </c>
      <c r="D10" s="26">
        <v>103699.04</v>
      </c>
      <c r="E10" s="26">
        <v>103699.04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22.5" customHeight="1">
      <c r="A11" s="136" t="s">
        <v>92</v>
      </c>
      <c r="B11" s="136" t="str">
        <f>"  "&amp;"行政事业单位养老支出"</f>
        <v>行政事业单位养老支出</v>
      </c>
      <c r="C11" s="26">
        <v>103699.04</v>
      </c>
      <c r="D11" s="26">
        <v>103699.04</v>
      </c>
      <c r="E11" s="26">
        <v>103699.04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</row>
    <row r="12" spans="1:15" ht="22.5" customHeight="1">
      <c r="A12" s="136" t="s">
        <v>93</v>
      </c>
      <c r="B12" s="136" t="str">
        <f>"    "&amp;"机关事业单位基本养老保险缴费支出"</f>
        <v>机关事业单位基本养老保险缴费支出</v>
      </c>
      <c r="C12" s="26">
        <v>103699.04</v>
      </c>
      <c r="D12" s="26">
        <v>103699.04</v>
      </c>
      <c r="E12" s="26">
        <v>103699.04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ht="22.5" customHeight="1">
      <c r="A13" s="136" t="s">
        <v>94</v>
      </c>
      <c r="B13" s="136" t="str">
        <f>"    "&amp;"机关事业单位职业年金缴费支出"</f>
        <v>机关事业单位职业年金缴费支出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15" ht="22.5" customHeight="1">
      <c r="A14" s="136" t="s">
        <v>95</v>
      </c>
      <c r="B14" s="136" t="s">
        <v>96</v>
      </c>
      <c r="C14" s="26">
        <v>75065.509999999995</v>
      </c>
      <c r="D14" s="26">
        <v>75065.509999999995</v>
      </c>
      <c r="E14" s="26">
        <v>75065.509999999995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2.5" customHeight="1">
      <c r="A15" s="136" t="s">
        <v>97</v>
      </c>
      <c r="B15" s="136" t="str">
        <f>"  "&amp;"行政事业单位医疗"</f>
        <v>行政事业单位医疗</v>
      </c>
      <c r="C15" s="26">
        <v>75065.509999999995</v>
      </c>
      <c r="D15" s="26">
        <v>75065.509999999995</v>
      </c>
      <c r="E15" s="26">
        <v>75065.509999999995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</row>
    <row r="16" spans="1:15" ht="22.5" customHeight="1">
      <c r="A16" s="136" t="s">
        <v>98</v>
      </c>
      <c r="B16" s="136" t="str">
        <f>"    "&amp;"行政单位医疗"</f>
        <v>行政单位医疗</v>
      </c>
      <c r="C16" s="26">
        <v>18001.8</v>
      </c>
      <c r="D16" s="26">
        <v>18001.8</v>
      </c>
      <c r="E16" s="26">
        <v>18001.8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22.5" customHeight="1">
      <c r="A17" s="136" t="s">
        <v>99</v>
      </c>
      <c r="B17" s="136" t="str">
        <f>"    "&amp;"事业单位医疗"</f>
        <v>事业单位医疗</v>
      </c>
      <c r="C17" s="26">
        <v>29568.6</v>
      </c>
      <c r="D17" s="26">
        <v>29568.6</v>
      </c>
      <c r="E17" s="26">
        <v>29568.6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ht="22.5" customHeight="1">
      <c r="A18" s="136" t="s">
        <v>100</v>
      </c>
      <c r="B18" s="136" t="str">
        <f>"    "&amp;"公务员医疗补助"</f>
        <v>公务员医疗补助</v>
      </c>
      <c r="C18" s="26">
        <v>25370.880000000001</v>
      </c>
      <c r="D18" s="26">
        <v>25370.880000000001</v>
      </c>
      <c r="E18" s="26">
        <v>25370.880000000001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 ht="22.5" customHeight="1">
      <c r="A19" s="136" t="s">
        <v>101</v>
      </c>
      <c r="B19" s="136" t="str">
        <f>"    "&amp;"其他行政事业单位医疗支出"</f>
        <v>其他行政事业单位医疗支出</v>
      </c>
      <c r="C19" s="26">
        <v>2124.23</v>
      </c>
      <c r="D19" s="26">
        <v>2124.23</v>
      </c>
      <c r="E19" s="26">
        <v>2124.23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ht="22.5" customHeight="1">
      <c r="A20" s="136" t="s">
        <v>102</v>
      </c>
      <c r="B20" s="136" t="s">
        <v>103</v>
      </c>
      <c r="C20" s="26">
        <v>80414.28</v>
      </c>
      <c r="D20" s="26">
        <v>80414.28</v>
      </c>
      <c r="E20" s="26">
        <v>80414.28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spans="1:15" ht="22.5" customHeight="1">
      <c r="A21" s="136" t="s">
        <v>104</v>
      </c>
      <c r="B21" s="136" t="str">
        <f>"  "&amp;"住房改革支出"</f>
        <v>住房改革支出</v>
      </c>
      <c r="C21" s="26">
        <v>80414.28</v>
      </c>
      <c r="D21" s="26">
        <v>80414.28</v>
      </c>
      <c r="E21" s="26">
        <v>80414.28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22.5" customHeight="1">
      <c r="A22" s="136" t="s">
        <v>105</v>
      </c>
      <c r="B22" s="136" t="str">
        <f>"    "&amp;"住房公积金"</f>
        <v>住房公积金</v>
      </c>
      <c r="C22" s="26">
        <v>80414.28</v>
      </c>
      <c r="D22" s="26">
        <v>80414.28</v>
      </c>
      <c r="E22" s="26">
        <v>80414.28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2.5" customHeight="1">
      <c r="A23" s="200" t="s">
        <v>106</v>
      </c>
      <c r="B23" s="183" t="s">
        <v>106</v>
      </c>
      <c r="C23" s="87">
        <v>1039142.53</v>
      </c>
      <c r="D23" s="26">
        <v>1039142.53</v>
      </c>
      <c r="E23" s="87">
        <v>1009142.53</v>
      </c>
      <c r="F23" s="87">
        <v>30000</v>
      </c>
      <c r="G23" s="87"/>
      <c r="H23" s="26"/>
      <c r="I23" s="87"/>
      <c r="J23" s="26"/>
      <c r="K23" s="87"/>
      <c r="L23" s="87"/>
      <c r="M23" s="87"/>
      <c r="N23" s="87"/>
      <c r="O23" s="87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honeticPr fontId="30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6"/>
  <sheetViews>
    <sheetView showZeros="0" workbookViewId="0"/>
  </sheetViews>
  <sheetFormatPr defaultColWidth="10.75" defaultRowHeight="14.25" customHeight="1"/>
  <cols>
    <col min="1" max="1" width="45.875" customWidth="1"/>
    <col min="2" max="2" width="36" customWidth="1"/>
    <col min="3" max="3" width="41.875" customWidth="1"/>
    <col min="4" max="4" width="34.875" customWidth="1"/>
  </cols>
  <sheetData>
    <row r="1" spans="1:4" ht="19.5" customHeight="1">
      <c r="D1" s="50" t="s">
        <v>107</v>
      </c>
    </row>
    <row r="2" spans="1:4" ht="36" customHeight="1">
      <c r="A2" s="165" t="s">
        <v>108</v>
      </c>
      <c r="B2" s="203"/>
      <c r="C2" s="203"/>
      <c r="D2" s="203"/>
    </row>
    <row r="3" spans="1:4" ht="24" customHeight="1">
      <c r="A3" s="204" t="str">
        <f>"单位名称："&amp;"德钦县佛教协会"</f>
        <v>单位名称：德钦县佛教协会</v>
      </c>
      <c r="B3" s="205"/>
      <c r="C3" s="128"/>
      <c r="D3" s="88" t="s">
        <v>2</v>
      </c>
    </row>
    <row r="4" spans="1:4" ht="19.5" customHeight="1">
      <c r="A4" s="169" t="s">
        <v>3</v>
      </c>
      <c r="B4" s="170"/>
      <c r="C4" s="169" t="s">
        <v>4</v>
      </c>
      <c r="D4" s="170"/>
    </row>
    <row r="5" spans="1:4" ht="21.75" customHeight="1">
      <c r="A5" s="171" t="s">
        <v>5</v>
      </c>
      <c r="B5" s="206" t="s">
        <v>6</v>
      </c>
      <c r="C5" s="171" t="s">
        <v>109</v>
      </c>
      <c r="D5" s="206" t="s">
        <v>6</v>
      </c>
    </row>
    <row r="6" spans="1:4" ht="17.25" customHeight="1">
      <c r="A6" s="172"/>
      <c r="B6" s="202"/>
      <c r="C6" s="172"/>
      <c r="D6" s="202"/>
    </row>
    <row r="7" spans="1:4" ht="22.5" customHeight="1">
      <c r="A7" s="129" t="s">
        <v>110</v>
      </c>
      <c r="B7" s="130">
        <v>1039142.53</v>
      </c>
      <c r="C7" s="131" t="s">
        <v>111</v>
      </c>
      <c r="D7" s="87">
        <v>1039142.53</v>
      </c>
    </row>
    <row r="8" spans="1:4" ht="22.5" customHeight="1">
      <c r="A8" s="132" t="s">
        <v>112</v>
      </c>
      <c r="B8" s="130">
        <v>1039142.53</v>
      </c>
      <c r="C8" s="133" t="s">
        <v>113</v>
      </c>
      <c r="D8" s="87">
        <v>779963.7</v>
      </c>
    </row>
    <row r="9" spans="1:4" ht="22.5" customHeight="1">
      <c r="A9" s="132" t="s">
        <v>114</v>
      </c>
      <c r="B9" s="134"/>
      <c r="C9" s="133" t="s">
        <v>115</v>
      </c>
      <c r="D9" s="87"/>
    </row>
    <row r="10" spans="1:4" ht="22.5" customHeight="1">
      <c r="A10" s="132" t="s">
        <v>116</v>
      </c>
      <c r="B10" s="134"/>
      <c r="C10" s="133" t="s">
        <v>117</v>
      </c>
      <c r="D10" s="87"/>
    </row>
    <row r="11" spans="1:4" ht="22.5" customHeight="1">
      <c r="A11" s="135" t="s">
        <v>118</v>
      </c>
      <c r="B11" s="109"/>
      <c r="C11" s="133" t="s">
        <v>119</v>
      </c>
      <c r="D11" s="87"/>
    </row>
    <row r="12" spans="1:4" ht="22.5" customHeight="1">
      <c r="A12" s="132" t="s">
        <v>112</v>
      </c>
      <c r="B12" s="109"/>
      <c r="C12" s="133" t="s">
        <v>120</v>
      </c>
      <c r="D12" s="87"/>
    </row>
    <row r="13" spans="1:4" ht="22.5" customHeight="1">
      <c r="A13" s="132" t="s">
        <v>114</v>
      </c>
      <c r="B13" s="109"/>
      <c r="C13" s="133" t="s">
        <v>121</v>
      </c>
      <c r="D13" s="87"/>
    </row>
    <row r="14" spans="1:4" ht="22.5" customHeight="1">
      <c r="A14" s="132" t="s">
        <v>116</v>
      </c>
      <c r="B14" s="109"/>
      <c r="C14" s="133" t="s">
        <v>122</v>
      </c>
      <c r="D14" s="87"/>
    </row>
    <row r="15" spans="1:4" ht="22.5" customHeight="1">
      <c r="A15" s="132"/>
      <c r="B15" s="132"/>
      <c r="C15" s="133" t="s">
        <v>123</v>
      </c>
      <c r="D15" s="87">
        <v>103699.04</v>
      </c>
    </row>
    <row r="16" spans="1:4" ht="22.5" customHeight="1">
      <c r="A16" s="132"/>
      <c r="B16" s="136"/>
      <c r="C16" s="133" t="s">
        <v>124</v>
      </c>
      <c r="D16" s="87">
        <v>75065.509999999995</v>
      </c>
    </row>
    <row r="17" spans="1:4" ht="22.5" customHeight="1">
      <c r="A17" s="137"/>
      <c r="B17" s="129"/>
      <c r="C17" s="133" t="s">
        <v>125</v>
      </c>
      <c r="D17" s="87"/>
    </row>
    <row r="18" spans="1:4" ht="22.5" customHeight="1">
      <c r="A18" s="137"/>
      <c r="B18" s="129"/>
      <c r="C18" s="133" t="s">
        <v>126</v>
      </c>
      <c r="D18" s="87"/>
    </row>
    <row r="19" spans="1:4" ht="22.5" customHeight="1">
      <c r="A19" s="104"/>
      <c r="B19" s="104"/>
      <c r="C19" s="133" t="s">
        <v>127</v>
      </c>
      <c r="D19" s="87"/>
    </row>
    <row r="20" spans="1:4" ht="22.5" customHeight="1">
      <c r="A20" s="104"/>
      <c r="B20" s="104"/>
      <c r="C20" s="133" t="s">
        <v>128</v>
      </c>
      <c r="D20" s="87"/>
    </row>
    <row r="21" spans="1:4" ht="22.5" customHeight="1">
      <c r="A21" s="104"/>
      <c r="B21" s="104"/>
      <c r="C21" s="133" t="s">
        <v>129</v>
      </c>
      <c r="D21" s="87"/>
    </row>
    <row r="22" spans="1:4" ht="22.5" customHeight="1">
      <c r="A22" s="104"/>
      <c r="B22" s="104"/>
      <c r="C22" s="133" t="s">
        <v>130</v>
      </c>
      <c r="D22" s="87"/>
    </row>
    <row r="23" spans="1:4" ht="22.5" customHeight="1">
      <c r="A23" s="104"/>
      <c r="B23" s="104"/>
      <c r="C23" s="133" t="s">
        <v>131</v>
      </c>
      <c r="D23" s="87"/>
    </row>
    <row r="24" spans="1:4" ht="22.5" customHeight="1">
      <c r="A24" s="104"/>
      <c r="B24" s="104"/>
      <c r="C24" s="133" t="s">
        <v>132</v>
      </c>
      <c r="D24" s="87"/>
    </row>
    <row r="25" spans="1:4" ht="22.5" customHeight="1">
      <c r="A25" s="104"/>
      <c r="B25" s="104"/>
      <c r="C25" s="133" t="s">
        <v>133</v>
      </c>
      <c r="D25" s="87"/>
    </row>
    <row r="26" spans="1:4" ht="22.5" customHeight="1">
      <c r="A26" s="104"/>
      <c r="B26" s="104"/>
      <c r="C26" s="133" t="s">
        <v>134</v>
      </c>
      <c r="D26" s="87">
        <v>80414.28</v>
      </c>
    </row>
    <row r="27" spans="1:4" ht="22.5" customHeight="1">
      <c r="A27" s="104"/>
      <c r="B27" s="104"/>
      <c r="C27" s="133" t="s">
        <v>135</v>
      </c>
      <c r="D27" s="87"/>
    </row>
    <row r="28" spans="1:4" ht="22.5" customHeight="1">
      <c r="A28" s="104"/>
      <c r="B28" s="104"/>
      <c r="C28" s="133" t="s">
        <v>136</v>
      </c>
      <c r="D28" s="87"/>
    </row>
    <row r="29" spans="1:4" ht="22.5" customHeight="1">
      <c r="A29" s="104"/>
      <c r="B29" s="104"/>
      <c r="C29" s="133" t="s">
        <v>137</v>
      </c>
      <c r="D29" s="87"/>
    </row>
    <row r="30" spans="1:4" ht="22.5" customHeight="1">
      <c r="A30" s="104"/>
      <c r="B30" s="104"/>
      <c r="C30" s="133" t="s">
        <v>138</v>
      </c>
      <c r="D30" s="87"/>
    </row>
    <row r="31" spans="1:4" ht="22.5" customHeight="1">
      <c r="A31" s="138"/>
      <c r="B31" s="129"/>
      <c r="C31" s="133" t="s">
        <v>139</v>
      </c>
      <c r="D31" s="87"/>
    </row>
    <row r="32" spans="1:4" ht="22.5" customHeight="1">
      <c r="A32" s="138"/>
      <c r="B32" s="129"/>
      <c r="C32" s="133" t="s">
        <v>140</v>
      </c>
      <c r="D32" s="87"/>
    </row>
    <row r="33" spans="1:4" ht="22.5" customHeight="1">
      <c r="A33" s="138"/>
      <c r="B33" s="129"/>
      <c r="C33" s="133" t="s">
        <v>141</v>
      </c>
      <c r="D33" s="87"/>
    </row>
    <row r="34" spans="1:4" ht="22.5" customHeight="1">
      <c r="A34" s="138"/>
      <c r="B34" s="129"/>
      <c r="C34" s="133" t="s">
        <v>142</v>
      </c>
      <c r="D34" s="87"/>
    </row>
    <row r="35" spans="1:4" ht="22.5" customHeight="1">
      <c r="A35" s="138"/>
      <c r="B35" s="129"/>
      <c r="C35" s="137" t="s">
        <v>143</v>
      </c>
      <c r="D35" s="129"/>
    </row>
    <row r="36" spans="1:4" ht="22.5" customHeight="1">
      <c r="A36" s="139" t="s">
        <v>144</v>
      </c>
      <c r="B36" s="140">
        <v>1039142.53</v>
      </c>
      <c r="C36" s="138" t="s">
        <v>52</v>
      </c>
      <c r="D36" s="140">
        <v>1039142.53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2"/>
  <sheetViews>
    <sheetView showZeros="0" workbookViewId="0"/>
  </sheetViews>
  <sheetFormatPr defaultColWidth="10.75" defaultRowHeight="14.25" customHeight="1"/>
  <cols>
    <col min="1" max="1" width="23.625" customWidth="1"/>
    <col min="2" max="2" width="51.25" customWidth="1"/>
    <col min="3" max="3" width="28.25" customWidth="1"/>
    <col min="4" max="4" width="23.875" customWidth="1"/>
    <col min="5" max="7" width="28.25" customWidth="1"/>
  </cols>
  <sheetData>
    <row r="1" spans="1:7" ht="14.25" customHeight="1">
      <c r="D1" s="106"/>
      <c r="F1" s="59"/>
      <c r="G1" s="50" t="s">
        <v>145</v>
      </c>
    </row>
    <row r="2" spans="1:7" ht="39" customHeight="1">
      <c r="A2" s="165" t="s">
        <v>146</v>
      </c>
      <c r="B2" s="207"/>
      <c r="C2" s="207"/>
      <c r="D2" s="207"/>
      <c r="E2" s="207"/>
      <c r="F2" s="207"/>
      <c r="G2" s="207"/>
    </row>
    <row r="3" spans="1:7" ht="18" customHeight="1">
      <c r="A3" s="204" t="str">
        <f>"单位名称："&amp;"德钦县佛教协会"</f>
        <v>单位名称：德钦县佛教协会</v>
      </c>
      <c r="B3" s="208"/>
      <c r="C3" s="209"/>
      <c r="D3" s="209"/>
      <c r="E3" s="209"/>
      <c r="F3" s="94"/>
      <c r="G3" s="88" t="s">
        <v>2</v>
      </c>
    </row>
    <row r="4" spans="1:7" ht="20.25" customHeight="1">
      <c r="A4" s="210" t="s">
        <v>147</v>
      </c>
      <c r="B4" s="211"/>
      <c r="C4" s="206" t="s">
        <v>57</v>
      </c>
      <c r="D4" s="212" t="s">
        <v>77</v>
      </c>
      <c r="E4" s="199"/>
      <c r="F4" s="170"/>
      <c r="G4" s="215" t="s">
        <v>78</v>
      </c>
    </row>
    <row r="5" spans="1:7" ht="20.25" customHeight="1">
      <c r="A5" s="121" t="s">
        <v>75</v>
      </c>
      <c r="B5" s="121" t="s">
        <v>76</v>
      </c>
      <c r="C5" s="172"/>
      <c r="D5" s="122" t="s">
        <v>59</v>
      </c>
      <c r="E5" s="122" t="s">
        <v>148</v>
      </c>
      <c r="F5" s="122" t="s">
        <v>149</v>
      </c>
      <c r="G5" s="216"/>
    </row>
    <row r="6" spans="1:7" ht="19.5" customHeight="1">
      <c r="A6" s="121" t="s">
        <v>150</v>
      </c>
      <c r="B6" s="121" t="s">
        <v>151</v>
      </c>
      <c r="C6" s="121" t="s">
        <v>152</v>
      </c>
      <c r="D6" s="122">
        <v>4</v>
      </c>
      <c r="E6" s="123" t="s">
        <v>153</v>
      </c>
      <c r="F6" s="123" t="s">
        <v>154</v>
      </c>
      <c r="G6" s="121" t="s">
        <v>155</v>
      </c>
    </row>
    <row r="7" spans="1:7" ht="22.5" customHeight="1">
      <c r="A7" s="102" t="s">
        <v>86</v>
      </c>
      <c r="B7" s="102" t="s">
        <v>87</v>
      </c>
      <c r="C7" s="124">
        <v>779963.7</v>
      </c>
      <c r="D7" s="124">
        <v>749963.7</v>
      </c>
      <c r="E7" s="124">
        <v>711178.74</v>
      </c>
      <c r="F7" s="124">
        <v>38784.959999999999</v>
      </c>
      <c r="G7" s="124">
        <v>30000</v>
      </c>
    </row>
    <row r="8" spans="1:7" ht="22.5" customHeight="1">
      <c r="A8" s="125" t="s">
        <v>88</v>
      </c>
      <c r="B8" s="125" t="s">
        <v>156</v>
      </c>
      <c r="C8" s="124">
        <v>779963.7</v>
      </c>
      <c r="D8" s="124">
        <v>749963.7</v>
      </c>
      <c r="E8" s="124">
        <v>711178.74</v>
      </c>
      <c r="F8" s="124">
        <v>38784.959999999999</v>
      </c>
      <c r="G8" s="124">
        <v>30000</v>
      </c>
    </row>
    <row r="9" spans="1:7" ht="22.5" customHeight="1">
      <c r="A9" s="126" t="s">
        <v>89</v>
      </c>
      <c r="B9" s="126" t="s">
        <v>157</v>
      </c>
      <c r="C9" s="124">
        <v>779963.7</v>
      </c>
      <c r="D9" s="124">
        <v>749963.7</v>
      </c>
      <c r="E9" s="124">
        <v>711178.74</v>
      </c>
      <c r="F9" s="124">
        <v>38784.959999999999</v>
      </c>
      <c r="G9" s="124">
        <v>30000</v>
      </c>
    </row>
    <row r="10" spans="1:7" ht="22.5" customHeight="1">
      <c r="A10" s="102" t="s">
        <v>90</v>
      </c>
      <c r="B10" s="102" t="s">
        <v>91</v>
      </c>
      <c r="C10" s="124">
        <v>103699.04</v>
      </c>
      <c r="D10" s="124">
        <v>103699.04</v>
      </c>
      <c r="E10" s="124">
        <v>103699.04</v>
      </c>
      <c r="F10" s="124"/>
      <c r="G10" s="124"/>
    </row>
    <row r="11" spans="1:7" ht="22.5" customHeight="1">
      <c r="A11" s="125" t="s">
        <v>92</v>
      </c>
      <c r="B11" s="125" t="s">
        <v>158</v>
      </c>
      <c r="C11" s="124">
        <v>103699.04</v>
      </c>
      <c r="D11" s="124">
        <v>103699.04</v>
      </c>
      <c r="E11" s="124">
        <v>103699.04</v>
      </c>
      <c r="F11" s="124"/>
      <c r="G11" s="124"/>
    </row>
    <row r="12" spans="1:7" ht="22.5" customHeight="1">
      <c r="A12" s="126" t="s">
        <v>93</v>
      </c>
      <c r="B12" s="126" t="s">
        <v>159</v>
      </c>
      <c r="C12" s="124">
        <v>103699.04</v>
      </c>
      <c r="D12" s="124">
        <v>103699.04</v>
      </c>
      <c r="E12" s="124">
        <v>103699.04</v>
      </c>
      <c r="F12" s="124"/>
      <c r="G12" s="124"/>
    </row>
    <row r="13" spans="1:7" ht="22.5" customHeight="1">
      <c r="A13" s="102" t="s">
        <v>95</v>
      </c>
      <c r="B13" s="102" t="s">
        <v>96</v>
      </c>
      <c r="C13" s="124">
        <v>75065.509999999995</v>
      </c>
      <c r="D13" s="124">
        <v>75065.509999999995</v>
      </c>
      <c r="E13" s="124">
        <v>75065.509999999995</v>
      </c>
      <c r="F13" s="124"/>
      <c r="G13" s="124"/>
    </row>
    <row r="14" spans="1:7" ht="22.5" customHeight="1">
      <c r="A14" s="125" t="s">
        <v>97</v>
      </c>
      <c r="B14" s="125" t="s">
        <v>160</v>
      </c>
      <c r="C14" s="124">
        <v>75065.509999999995</v>
      </c>
      <c r="D14" s="124">
        <v>75065.509999999995</v>
      </c>
      <c r="E14" s="124">
        <v>75065.509999999995</v>
      </c>
      <c r="F14" s="124"/>
      <c r="G14" s="124"/>
    </row>
    <row r="15" spans="1:7" ht="22.5" customHeight="1">
      <c r="A15" s="126" t="s">
        <v>98</v>
      </c>
      <c r="B15" s="126" t="s">
        <v>161</v>
      </c>
      <c r="C15" s="124">
        <v>18001.8</v>
      </c>
      <c r="D15" s="124">
        <v>18001.8</v>
      </c>
      <c r="E15" s="124">
        <v>18001.8</v>
      </c>
      <c r="F15" s="124"/>
      <c r="G15" s="124"/>
    </row>
    <row r="16" spans="1:7" ht="22.5" customHeight="1">
      <c r="A16" s="126" t="s">
        <v>99</v>
      </c>
      <c r="B16" s="126" t="s">
        <v>162</v>
      </c>
      <c r="C16" s="124">
        <v>29568.6</v>
      </c>
      <c r="D16" s="124">
        <v>29568.6</v>
      </c>
      <c r="E16" s="124">
        <v>29568.6</v>
      </c>
      <c r="F16" s="124"/>
      <c r="G16" s="124"/>
    </row>
    <row r="17" spans="1:7" ht="22.5" customHeight="1">
      <c r="A17" s="126" t="s">
        <v>100</v>
      </c>
      <c r="B17" s="126" t="s">
        <v>163</v>
      </c>
      <c r="C17" s="124">
        <v>25370.880000000001</v>
      </c>
      <c r="D17" s="124">
        <v>25370.880000000001</v>
      </c>
      <c r="E17" s="124">
        <v>25370.880000000001</v>
      </c>
      <c r="F17" s="124"/>
      <c r="G17" s="124"/>
    </row>
    <row r="18" spans="1:7" ht="22.5" customHeight="1">
      <c r="A18" s="126" t="s">
        <v>101</v>
      </c>
      <c r="B18" s="126" t="s">
        <v>164</v>
      </c>
      <c r="C18" s="124">
        <v>2124.23</v>
      </c>
      <c r="D18" s="124">
        <v>2124.23</v>
      </c>
      <c r="E18" s="124">
        <v>2124.23</v>
      </c>
      <c r="F18" s="124"/>
      <c r="G18" s="124"/>
    </row>
    <row r="19" spans="1:7" ht="22.5" customHeight="1">
      <c r="A19" s="102" t="s">
        <v>102</v>
      </c>
      <c r="B19" s="102" t="s">
        <v>103</v>
      </c>
      <c r="C19" s="124">
        <v>80414.28</v>
      </c>
      <c r="D19" s="124">
        <v>80414.28</v>
      </c>
      <c r="E19" s="124">
        <v>80414.28</v>
      </c>
      <c r="F19" s="124"/>
      <c r="G19" s="124"/>
    </row>
    <row r="20" spans="1:7" ht="22.5" customHeight="1">
      <c r="A20" s="125" t="s">
        <v>104</v>
      </c>
      <c r="B20" s="125" t="s">
        <v>165</v>
      </c>
      <c r="C20" s="124">
        <v>80414.28</v>
      </c>
      <c r="D20" s="124">
        <v>80414.28</v>
      </c>
      <c r="E20" s="124">
        <v>80414.28</v>
      </c>
      <c r="F20" s="124"/>
      <c r="G20" s="124"/>
    </row>
    <row r="21" spans="1:7" ht="22.5" customHeight="1">
      <c r="A21" s="126" t="s">
        <v>105</v>
      </c>
      <c r="B21" s="126" t="s">
        <v>166</v>
      </c>
      <c r="C21" s="124">
        <v>80414.28</v>
      </c>
      <c r="D21" s="124">
        <v>80414.28</v>
      </c>
      <c r="E21" s="124">
        <v>80414.28</v>
      </c>
      <c r="F21" s="124"/>
      <c r="G21" s="124"/>
    </row>
    <row r="22" spans="1:7" ht="22.5" customHeight="1">
      <c r="A22" s="213" t="s">
        <v>106</v>
      </c>
      <c r="B22" s="214" t="s">
        <v>106</v>
      </c>
      <c r="C22" s="127">
        <v>1039142.53</v>
      </c>
      <c r="D22" s="124">
        <v>1009142.53</v>
      </c>
      <c r="E22" s="127">
        <v>970357.57</v>
      </c>
      <c r="F22" s="127">
        <v>38784.959999999999</v>
      </c>
      <c r="G22" s="127">
        <v>30000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honeticPr fontId="3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7"/>
  <sheetViews>
    <sheetView showZeros="0" workbookViewId="0"/>
  </sheetViews>
  <sheetFormatPr defaultColWidth="10.75" defaultRowHeight="14.25" customHeight="1"/>
  <cols>
    <col min="1" max="2" width="32" customWidth="1"/>
    <col min="3" max="6" width="30.125" customWidth="1"/>
  </cols>
  <sheetData>
    <row r="1" spans="1:6" ht="14.25" customHeight="1">
      <c r="A1" s="114"/>
      <c r="B1" s="114"/>
      <c r="C1" s="73"/>
      <c r="D1" s="115"/>
      <c r="F1" s="116" t="s">
        <v>167</v>
      </c>
    </row>
    <row r="2" spans="1:6" ht="36.75" customHeight="1">
      <c r="A2" s="217" t="s">
        <v>168</v>
      </c>
      <c r="B2" s="218"/>
      <c r="C2" s="218"/>
      <c r="D2" s="218"/>
      <c r="E2" s="218"/>
      <c r="F2" s="218"/>
    </row>
    <row r="3" spans="1:6" ht="18.75" customHeight="1">
      <c r="A3" s="204" t="str">
        <f>"单位名称："&amp;"德钦县佛教协会"</f>
        <v>单位名称：德钦县佛教协会</v>
      </c>
      <c r="B3" s="219"/>
      <c r="C3" s="220"/>
      <c r="D3" s="209"/>
      <c r="F3" s="116" t="s">
        <v>169</v>
      </c>
    </row>
    <row r="4" spans="1:6" ht="19.5" customHeight="1">
      <c r="A4" s="224" t="s">
        <v>170</v>
      </c>
      <c r="B4" s="226" t="s">
        <v>171</v>
      </c>
      <c r="C4" s="221" t="s">
        <v>172</v>
      </c>
      <c r="D4" s="222"/>
      <c r="E4" s="223"/>
      <c r="F4" s="226" t="s">
        <v>173</v>
      </c>
    </row>
    <row r="5" spans="1:6" ht="19.5" customHeight="1">
      <c r="A5" s="225"/>
      <c r="B5" s="227"/>
      <c r="C5" s="65" t="s">
        <v>59</v>
      </c>
      <c r="D5" s="65" t="s">
        <v>174</v>
      </c>
      <c r="E5" s="65" t="s">
        <v>175</v>
      </c>
      <c r="F5" s="227"/>
    </row>
    <row r="6" spans="1:6" ht="18.75" customHeight="1">
      <c r="A6" s="117">
        <v>1</v>
      </c>
      <c r="B6" s="117">
        <v>2</v>
      </c>
      <c r="C6" s="118">
        <v>3</v>
      </c>
      <c r="D6" s="117">
        <v>4</v>
      </c>
      <c r="E6" s="117">
        <v>5</v>
      </c>
      <c r="F6" s="117">
        <v>6</v>
      </c>
    </row>
    <row r="7" spans="1:6" ht="22.5" customHeight="1">
      <c r="A7" s="119">
        <v>2000</v>
      </c>
      <c r="B7" s="119"/>
      <c r="C7" s="120"/>
      <c r="D7" s="119"/>
      <c r="E7" s="119"/>
      <c r="F7" s="119">
        <v>2000</v>
      </c>
    </row>
  </sheetData>
  <mergeCells count="6">
    <mergeCell ref="A2:F2"/>
    <mergeCell ref="A3:D3"/>
    <mergeCell ref="C4:E4"/>
    <mergeCell ref="A4:A5"/>
    <mergeCell ref="B4:B5"/>
    <mergeCell ref="F4:F5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38"/>
  <sheetViews>
    <sheetView showZeros="0" workbookViewId="0"/>
  </sheetViews>
  <sheetFormatPr defaultColWidth="10.75" defaultRowHeight="14.25" customHeight="1"/>
  <cols>
    <col min="1" max="1" width="38.25" customWidth="1"/>
    <col min="2" max="2" width="29.75" customWidth="1"/>
    <col min="3" max="3" width="31" customWidth="1"/>
    <col min="4" max="4" width="11.875" customWidth="1"/>
    <col min="5" max="5" width="20.625" customWidth="1"/>
    <col min="6" max="6" width="12" customWidth="1"/>
    <col min="7" max="7" width="26.875" customWidth="1"/>
    <col min="8" max="21" width="23.125" customWidth="1"/>
    <col min="22" max="23" width="23.25" customWidth="1"/>
  </cols>
  <sheetData>
    <row r="1" spans="1:23" ht="18.75" customHeight="1">
      <c r="B1" s="111"/>
      <c r="D1" s="112"/>
      <c r="E1" s="112"/>
      <c r="F1" s="112"/>
      <c r="G1" s="112"/>
      <c r="H1" s="71"/>
      <c r="I1" s="71"/>
      <c r="J1" s="71"/>
      <c r="K1" s="71"/>
      <c r="L1" s="71"/>
      <c r="M1" s="71"/>
      <c r="N1" s="35"/>
      <c r="O1" s="35"/>
      <c r="P1" s="35"/>
      <c r="Q1" s="71"/>
      <c r="U1" s="111"/>
      <c r="W1" s="56" t="s">
        <v>176</v>
      </c>
    </row>
    <row r="2" spans="1:23" ht="39.75" customHeight="1">
      <c r="A2" s="176" t="s">
        <v>177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6"/>
      <c r="O2" s="236"/>
      <c r="P2" s="236"/>
      <c r="Q2" s="235"/>
      <c r="R2" s="235"/>
      <c r="S2" s="235"/>
      <c r="T2" s="235"/>
      <c r="U2" s="235"/>
      <c r="V2" s="235"/>
      <c r="W2" s="235"/>
    </row>
    <row r="3" spans="1:23" ht="18.75" customHeight="1">
      <c r="A3" s="204" t="str">
        <f>"单位名称："&amp;"德钦县佛教协会"</f>
        <v>单位名称：德钦县佛教协会</v>
      </c>
      <c r="B3" s="237"/>
      <c r="C3" s="237"/>
      <c r="D3" s="237"/>
      <c r="E3" s="237"/>
      <c r="F3" s="237"/>
      <c r="G3" s="237"/>
      <c r="H3" s="76"/>
      <c r="I3" s="76"/>
      <c r="J3" s="76"/>
      <c r="K3" s="76"/>
      <c r="L3" s="76"/>
      <c r="M3" s="76"/>
      <c r="N3" s="37"/>
      <c r="O3" s="37"/>
      <c r="P3" s="37"/>
      <c r="Q3" s="76"/>
      <c r="U3" s="111"/>
      <c r="W3" s="77" t="s">
        <v>169</v>
      </c>
    </row>
    <row r="4" spans="1:23" ht="18" customHeight="1">
      <c r="A4" s="201" t="s">
        <v>178</v>
      </c>
      <c r="B4" s="201" t="s">
        <v>179</v>
      </c>
      <c r="C4" s="201" t="s">
        <v>180</v>
      </c>
      <c r="D4" s="201" t="s">
        <v>181</v>
      </c>
      <c r="E4" s="201" t="s">
        <v>182</v>
      </c>
      <c r="F4" s="201" t="s">
        <v>183</v>
      </c>
      <c r="G4" s="201" t="s">
        <v>184</v>
      </c>
      <c r="H4" s="212" t="s">
        <v>185</v>
      </c>
      <c r="I4" s="238" t="s">
        <v>185</v>
      </c>
      <c r="J4" s="238"/>
      <c r="K4" s="238"/>
      <c r="L4" s="238"/>
      <c r="M4" s="238"/>
      <c r="N4" s="199"/>
      <c r="O4" s="199"/>
      <c r="P4" s="199"/>
      <c r="Q4" s="197" t="s">
        <v>63</v>
      </c>
      <c r="R4" s="238" t="s">
        <v>80</v>
      </c>
      <c r="S4" s="238"/>
      <c r="T4" s="238"/>
      <c r="U4" s="238"/>
      <c r="V4" s="238"/>
      <c r="W4" s="239"/>
    </row>
    <row r="5" spans="1:23" ht="18" customHeight="1">
      <c r="A5" s="231"/>
      <c r="B5" s="234"/>
      <c r="C5" s="231"/>
      <c r="D5" s="231"/>
      <c r="E5" s="231"/>
      <c r="F5" s="231"/>
      <c r="G5" s="231"/>
      <c r="H5" s="206" t="s">
        <v>57</v>
      </c>
      <c r="I5" s="212" t="s">
        <v>60</v>
      </c>
      <c r="J5" s="238"/>
      <c r="K5" s="238"/>
      <c r="L5" s="238"/>
      <c r="M5" s="239"/>
      <c r="N5" s="169" t="s">
        <v>186</v>
      </c>
      <c r="O5" s="199"/>
      <c r="P5" s="170"/>
      <c r="Q5" s="201" t="s">
        <v>63</v>
      </c>
      <c r="R5" s="212" t="s">
        <v>80</v>
      </c>
      <c r="S5" s="197" t="s">
        <v>66</v>
      </c>
      <c r="T5" s="238" t="s">
        <v>80</v>
      </c>
      <c r="U5" s="197" t="s">
        <v>68</v>
      </c>
      <c r="V5" s="197" t="s">
        <v>69</v>
      </c>
      <c r="W5" s="198" t="s">
        <v>70</v>
      </c>
    </row>
    <row r="6" spans="1:23" ht="18.75" customHeight="1">
      <c r="A6" s="232"/>
      <c r="B6" s="232"/>
      <c r="C6" s="232"/>
      <c r="D6" s="232"/>
      <c r="E6" s="232"/>
      <c r="F6" s="232"/>
      <c r="G6" s="232"/>
      <c r="H6" s="232"/>
      <c r="I6" s="240" t="s">
        <v>187</v>
      </c>
      <c r="J6" s="201" t="s">
        <v>188</v>
      </c>
      <c r="K6" s="201" t="s">
        <v>189</v>
      </c>
      <c r="L6" s="201" t="s">
        <v>190</v>
      </c>
      <c r="M6" s="201" t="s">
        <v>191</v>
      </c>
      <c r="N6" s="201" t="s">
        <v>60</v>
      </c>
      <c r="O6" s="201" t="s">
        <v>61</v>
      </c>
      <c r="P6" s="201" t="s">
        <v>62</v>
      </c>
      <c r="Q6" s="232"/>
      <c r="R6" s="201" t="s">
        <v>59</v>
      </c>
      <c r="S6" s="201" t="s">
        <v>66</v>
      </c>
      <c r="T6" s="201" t="s">
        <v>192</v>
      </c>
      <c r="U6" s="201" t="s">
        <v>68</v>
      </c>
      <c r="V6" s="201" t="s">
        <v>69</v>
      </c>
      <c r="W6" s="201" t="s">
        <v>70</v>
      </c>
    </row>
    <row r="7" spans="1:23" ht="37.5" customHeight="1">
      <c r="A7" s="233"/>
      <c r="B7" s="233"/>
      <c r="C7" s="233"/>
      <c r="D7" s="233"/>
      <c r="E7" s="233"/>
      <c r="F7" s="233"/>
      <c r="G7" s="233"/>
      <c r="H7" s="233"/>
      <c r="I7" s="241" t="s">
        <v>59</v>
      </c>
      <c r="J7" s="228" t="s">
        <v>193</v>
      </c>
      <c r="K7" s="228" t="s">
        <v>189</v>
      </c>
      <c r="L7" s="228" t="s">
        <v>190</v>
      </c>
      <c r="M7" s="228" t="s">
        <v>191</v>
      </c>
      <c r="N7" s="228" t="s">
        <v>189</v>
      </c>
      <c r="O7" s="228" t="s">
        <v>190</v>
      </c>
      <c r="P7" s="228" t="s">
        <v>191</v>
      </c>
      <c r="Q7" s="228" t="s">
        <v>63</v>
      </c>
      <c r="R7" s="228" t="s">
        <v>59</v>
      </c>
      <c r="S7" s="228" t="s">
        <v>66</v>
      </c>
      <c r="T7" s="228" t="s">
        <v>192</v>
      </c>
      <c r="U7" s="228" t="s">
        <v>68</v>
      </c>
      <c r="V7" s="228" t="s">
        <v>69</v>
      </c>
      <c r="W7" s="228" t="s">
        <v>70</v>
      </c>
    </row>
    <row r="8" spans="1:23" ht="19.5" customHeight="1">
      <c r="A8" s="113">
        <v>1</v>
      </c>
      <c r="B8" s="113">
        <v>2</v>
      </c>
      <c r="C8" s="113">
        <v>3</v>
      </c>
      <c r="D8" s="113">
        <v>4</v>
      </c>
      <c r="E8" s="113">
        <v>5</v>
      </c>
      <c r="F8" s="113">
        <v>6</v>
      </c>
      <c r="G8" s="113">
        <v>7</v>
      </c>
      <c r="H8" s="113">
        <v>8</v>
      </c>
      <c r="I8" s="113">
        <v>9</v>
      </c>
      <c r="J8" s="113">
        <v>10</v>
      </c>
      <c r="K8" s="113">
        <v>11</v>
      </c>
      <c r="L8" s="113">
        <v>12</v>
      </c>
      <c r="M8" s="113">
        <v>13</v>
      </c>
      <c r="N8" s="113">
        <v>14</v>
      </c>
      <c r="O8" s="113">
        <v>15</v>
      </c>
      <c r="P8" s="113">
        <v>16</v>
      </c>
      <c r="Q8" s="113">
        <v>17</v>
      </c>
      <c r="R8" s="113">
        <v>18</v>
      </c>
      <c r="S8" s="113">
        <v>19</v>
      </c>
      <c r="T8" s="113">
        <v>20</v>
      </c>
      <c r="U8" s="113">
        <v>21</v>
      </c>
      <c r="V8" s="113">
        <v>22</v>
      </c>
      <c r="W8" s="113">
        <v>23</v>
      </c>
    </row>
    <row r="9" spans="1:23" ht="22.5" customHeight="1">
      <c r="A9" s="48" t="s">
        <v>72</v>
      </c>
      <c r="B9" s="48"/>
      <c r="C9" s="48"/>
      <c r="D9" s="48"/>
      <c r="E9" s="48"/>
      <c r="F9" s="48"/>
      <c r="G9" s="48"/>
      <c r="H9" s="87"/>
      <c r="I9" s="87"/>
      <c r="J9" s="87"/>
      <c r="K9" s="55"/>
      <c r="L9" s="87"/>
      <c r="M9" s="55"/>
      <c r="N9" s="55"/>
      <c r="O9" s="55"/>
      <c r="P9" s="55"/>
      <c r="Q9" s="87"/>
      <c r="R9" s="87"/>
      <c r="S9" s="87"/>
      <c r="T9" s="87"/>
      <c r="U9" s="87"/>
      <c r="V9" s="87"/>
      <c r="W9" s="87"/>
    </row>
    <row r="10" spans="1:23" ht="22.5" customHeight="1">
      <c r="A10" s="48" t="s">
        <v>72</v>
      </c>
      <c r="B10" s="48" t="s">
        <v>194</v>
      </c>
      <c r="C10" s="48" t="s">
        <v>195</v>
      </c>
      <c r="D10" s="48" t="s">
        <v>89</v>
      </c>
      <c r="E10" s="48" t="s">
        <v>157</v>
      </c>
      <c r="F10" s="48" t="s">
        <v>196</v>
      </c>
      <c r="G10" s="48" t="s">
        <v>197</v>
      </c>
      <c r="H10" s="87">
        <v>64356</v>
      </c>
      <c r="I10" s="87">
        <v>64356</v>
      </c>
      <c r="J10" s="87"/>
      <c r="K10" s="55"/>
      <c r="L10" s="87">
        <v>64356</v>
      </c>
      <c r="M10" s="55"/>
      <c r="N10" s="109"/>
      <c r="O10" s="109"/>
      <c r="P10" s="109"/>
      <c r="Q10" s="87"/>
      <c r="R10" s="87"/>
      <c r="S10" s="87"/>
      <c r="T10" s="87"/>
      <c r="U10" s="87"/>
      <c r="V10" s="87"/>
      <c r="W10" s="87"/>
    </row>
    <row r="11" spans="1:23" ht="22.5" customHeight="1">
      <c r="A11" s="48" t="s">
        <v>72</v>
      </c>
      <c r="B11" s="48" t="s">
        <v>198</v>
      </c>
      <c r="C11" s="48" t="s">
        <v>199</v>
      </c>
      <c r="D11" s="48" t="s">
        <v>89</v>
      </c>
      <c r="E11" s="48" t="s">
        <v>157</v>
      </c>
      <c r="F11" s="48" t="s">
        <v>196</v>
      </c>
      <c r="G11" s="48" t="s">
        <v>197</v>
      </c>
      <c r="H11" s="87">
        <v>101808</v>
      </c>
      <c r="I11" s="87">
        <v>101808</v>
      </c>
      <c r="J11" s="27"/>
      <c r="K11" s="27"/>
      <c r="L11" s="87">
        <v>101808</v>
      </c>
      <c r="M11" s="27"/>
      <c r="N11" s="109"/>
      <c r="O11" s="109"/>
      <c r="P11" s="109"/>
      <c r="Q11" s="87"/>
      <c r="R11" s="87"/>
      <c r="S11" s="87"/>
      <c r="T11" s="87"/>
      <c r="U11" s="87"/>
      <c r="V11" s="87"/>
      <c r="W11" s="87"/>
    </row>
    <row r="12" spans="1:23" ht="22.5" customHeight="1">
      <c r="A12" s="48" t="s">
        <v>72</v>
      </c>
      <c r="B12" s="48" t="s">
        <v>198</v>
      </c>
      <c r="C12" s="48" t="s">
        <v>199</v>
      </c>
      <c r="D12" s="48" t="s">
        <v>89</v>
      </c>
      <c r="E12" s="48" t="s">
        <v>157</v>
      </c>
      <c r="F12" s="48" t="s">
        <v>200</v>
      </c>
      <c r="G12" s="48" t="s">
        <v>201</v>
      </c>
      <c r="H12" s="87">
        <v>121860</v>
      </c>
      <c r="I12" s="87">
        <v>121860</v>
      </c>
      <c r="J12" s="27"/>
      <c r="K12" s="27"/>
      <c r="L12" s="87">
        <v>121860</v>
      </c>
      <c r="M12" s="27"/>
      <c r="N12" s="109"/>
      <c r="O12" s="109"/>
      <c r="P12" s="109"/>
      <c r="Q12" s="87"/>
      <c r="R12" s="87"/>
      <c r="S12" s="87"/>
      <c r="T12" s="87"/>
      <c r="U12" s="87"/>
      <c r="V12" s="87"/>
      <c r="W12" s="87"/>
    </row>
    <row r="13" spans="1:23" ht="22.5" customHeight="1">
      <c r="A13" s="48" t="s">
        <v>72</v>
      </c>
      <c r="B13" s="48" t="s">
        <v>194</v>
      </c>
      <c r="C13" s="48" t="s">
        <v>195</v>
      </c>
      <c r="D13" s="48" t="s">
        <v>89</v>
      </c>
      <c r="E13" s="48" t="s">
        <v>157</v>
      </c>
      <c r="F13" s="48" t="s">
        <v>200</v>
      </c>
      <c r="G13" s="48" t="s">
        <v>201</v>
      </c>
      <c r="H13" s="87">
        <v>156408</v>
      </c>
      <c r="I13" s="87">
        <v>156408</v>
      </c>
      <c r="J13" s="27"/>
      <c r="K13" s="27"/>
      <c r="L13" s="87">
        <v>156408</v>
      </c>
      <c r="M13" s="27"/>
      <c r="N13" s="109"/>
      <c r="O13" s="109"/>
      <c r="P13" s="109"/>
      <c r="Q13" s="87"/>
      <c r="R13" s="87"/>
      <c r="S13" s="87"/>
      <c r="T13" s="87"/>
      <c r="U13" s="87"/>
      <c r="V13" s="87"/>
      <c r="W13" s="87"/>
    </row>
    <row r="14" spans="1:23" ht="22.5" customHeight="1">
      <c r="A14" s="48" t="s">
        <v>72</v>
      </c>
      <c r="B14" s="48" t="s">
        <v>202</v>
      </c>
      <c r="C14" s="48" t="s">
        <v>203</v>
      </c>
      <c r="D14" s="48" t="s">
        <v>89</v>
      </c>
      <c r="E14" s="48" t="s">
        <v>157</v>
      </c>
      <c r="F14" s="48" t="s">
        <v>204</v>
      </c>
      <c r="G14" s="48" t="s">
        <v>205</v>
      </c>
      <c r="H14" s="87">
        <v>33060</v>
      </c>
      <c r="I14" s="87">
        <v>33060</v>
      </c>
      <c r="J14" s="27"/>
      <c r="K14" s="27"/>
      <c r="L14" s="87">
        <v>33060</v>
      </c>
      <c r="M14" s="27"/>
      <c r="N14" s="109"/>
      <c r="O14" s="109"/>
      <c r="P14" s="109"/>
      <c r="Q14" s="87"/>
      <c r="R14" s="87"/>
      <c r="S14" s="87"/>
      <c r="T14" s="87"/>
      <c r="U14" s="87"/>
      <c r="V14" s="87"/>
      <c r="W14" s="87"/>
    </row>
    <row r="15" spans="1:23" ht="22.5" customHeight="1">
      <c r="A15" s="48" t="s">
        <v>72</v>
      </c>
      <c r="B15" s="48" t="s">
        <v>194</v>
      </c>
      <c r="C15" s="48" t="s">
        <v>195</v>
      </c>
      <c r="D15" s="48" t="s">
        <v>89</v>
      </c>
      <c r="E15" s="48" t="s">
        <v>157</v>
      </c>
      <c r="F15" s="48" t="s">
        <v>204</v>
      </c>
      <c r="G15" s="48" t="s">
        <v>205</v>
      </c>
      <c r="H15" s="87">
        <v>5363</v>
      </c>
      <c r="I15" s="87">
        <v>5363</v>
      </c>
      <c r="J15" s="27"/>
      <c r="K15" s="27"/>
      <c r="L15" s="87">
        <v>5363</v>
      </c>
      <c r="M15" s="27"/>
      <c r="N15" s="109"/>
      <c r="O15" s="109"/>
      <c r="P15" s="109"/>
      <c r="Q15" s="87"/>
      <c r="R15" s="87"/>
      <c r="S15" s="87"/>
      <c r="T15" s="87"/>
      <c r="U15" s="87"/>
      <c r="V15" s="87"/>
      <c r="W15" s="87"/>
    </row>
    <row r="16" spans="1:23" ht="22.5" customHeight="1">
      <c r="A16" s="48" t="s">
        <v>72</v>
      </c>
      <c r="B16" s="48" t="s">
        <v>206</v>
      </c>
      <c r="C16" s="48" t="s">
        <v>207</v>
      </c>
      <c r="D16" s="48" t="s">
        <v>89</v>
      </c>
      <c r="E16" s="48" t="s">
        <v>157</v>
      </c>
      <c r="F16" s="48" t="s">
        <v>208</v>
      </c>
      <c r="G16" s="48" t="s">
        <v>209</v>
      </c>
      <c r="H16" s="87">
        <v>22000</v>
      </c>
      <c r="I16" s="87">
        <v>22000</v>
      </c>
      <c r="J16" s="27"/>
      <c r="K16" s="27"/>
      <c r="L16" s="87">
        <v>22000</v>
      </c>
      <c r="M16" s="27"/>
      <c r="N16" s="109"/>
      <c r="O16" s="109"/>
      <c r="P16" s="109"/>
      <c r="Q16" s="87"/>
      <c r="R16" s="87"/>
      <c r="S16" s="87"/>
      <c r="T16" s="87"/>
      <c r="U16" s="87"/>
      <c r="V16" s="87"/>
      <c r="W16" s="87"/>
    </row>
    <row r="17" spans="1:23" ht="22.5" customHeight="1">
      <c r="A17" s="48" t="s">
        <v>72</v>
      </c>
      <c r="B17" s="48" t="s">
        <v>206</v>
      </c>
      <c r="C17" s="48" t="s">
        <v>207</v>
      </c>
      <c r="D17" s="48" t="s">
        <v>89</v>
      </c>
      <c r="E17" s="48" t="s">
        <v>157</v>
      </c>
      <c r="F17" s="48" t="s">
        <v>208</v>
      </c>
      <c r="G17" s="48" t="s">
        <v>209</v>
      </c>
      <c r="H17" s="87">
        <v>63960</v>
      </c>
      <c r="I17" s="87">
        <v>63960</v>
      </c>
      <c r="J17" s="27"/>
      <c r="K17" s="27"/>
      <c r="L17" s="87">
        <v>63960</v>
      </c>
      <c r="M17" s="27"/>
      <c r="N17" s="109"/>
      <c r="O17" s="109"/>
      <c r="P17" s="109"/>
      <c r="Q17" s="87"/>
      <c r="R17" s="87"/>
      <c r="S17" s="87"/>
      <c r="T17" s="87"/>
      <c r="U17" s="87"/>
      <c r="V17" s="87"/>
      <c r="W17" s="87"/>
    </row>
    <row r="18" spans="1:23" ht="22.5" customHeight="1">
      <c r="A18" s="48" t="s">
        <v>72</v>
      </c>
      <c r="B18" s="48" t="s">
        <v>198</v>
      </c>
      <c r="C18" s="48" t="s">
        <v>199</v>
      </c>
      <c r="D18" s="48" t="s">
        <v>89</v>
      </c>
      <c r="E18" s="48" t="s">
        <v>157</v>
      </c>
      <c r="F18" s="48" t="s">
        <v>208</v>
      </c>
      <c r="G18" s="48" t="s">
        <v>209</v>
      </c>
      <c r="H18" s="87">
        <v>130620</v>
      </c>
      <c r="I18" s="87">
        <v>130620</v>
      </c>
      <c r="J18" s="27"/>
      <c r="K18" s="27"/>
      <c r="L18" s="87">
        <v>130620</v>
      </c>
      <c r="M18" s="27"/>
      <c r="N18" s="109"/>
      <c r="O18" s="109"/>
      <c r="P18" s="109"/>
      <c r="Q18" s="87"/>
      <c r="R18" s="87"/>
      <c r="S18" s="87"/>
      <c r="T18" s="87"/>
      <c r="U18" s="87"/>
      <c r="V18" s="87"/>
      <c r="W18" s="87"/>
    </row>
    <row r="19" spans="1:23" ht="22.5" customHeight="1">
      <c r="A19" s="48" t="s">
        <v>72</v>
      </c>
      <c r="B19" s="48" t="s">
        <v>198</v>
      </c>
      <c r="C19" s="48" t="s">
        <v>199</v>
      </c>
      <c r="D19" s="48" t="s">
        <v>89</v>
      </c>
      <c r="E19" s="48" t="s">
        <v>157</v>
      </c>
      <c r="F19" s="48" t="s">
        <v>208</v>
      </c>
      <c r="G19" s="48" t="s">
        <v>209</v>
      </c>
      <c r="H19" s="87">
        <v>8484</v>
      </c>
      <c r="I19" s="87">
        <v>8484</v>
      </c>
      <c r="J19" s="27"/>
      <c r="K19" s="27"/>
      <c r="L19" s="87">
        <v>8484</v>
      </c>
      <c r="M19" s="27"/>
      <c r="N19" s="109"/>
      <c r="O19" s="109"/>
      <c r="P19" s="109"/>
      <c r="Q19" s="87"/>
      <c r="R19" s="87"/>
      <c r="S19" s="87"/>
      <c r="T19" s="87"/>
      <c r="U19" s="87"/>
      <c r="V19" s="87"/>
      <c r="W19" s="87"/>
    </row>
    <row r="20" spans="1:23" ht="22.5" customHeight="1">
      <c r="A20" s="48" t="s">
        <v>72</v>
      </c>
      <c r="B20" s="48" t="s">
        <v>210</v>
      </c>
      <c r="C20" s="48" t="s">
        <v>211</v>
      </c>
      <c r="D20" s="48" t="s">
        <v>93</v>
      </c>
      <c r="E20" s="48" t="s">
        <v>159</v>
      </c>
      <c r="F20" s="48" t="s">
        <v>212</v>
      </c>
      <c r="G20" s="48" t="s">
        <v>213</v>
      </c>
      <c r="H20" s="87">
        <v>103699.04</v>
      </c>
      <c r="I20" s="87">
        <v>103699.04</v>
      </c>
      <c r="J20" s="27"/>
      <c r="K20" s="27"/>
      <c r="L20" s="87">
        <v>103699.04</v>
      </c>
      <c r="M20" s="27"/>
      <c r="N20" s="109"/>
      <c r="O20" s="109"/>
      <c r="P20" s="109"/>
      <c r="Q20" s="87"/>
      <c r="R20" s="87"/>
      <c r="S20" s="87"/>
      <c r="T20" s="87"/>
      <c r="U20" s="87"/>
      <c r="V20" s="87"/>
      <c r="W20" s="87"/>
    </row>
    <row r="21" spans="1:23" ht="22.5" customHeight="1">
      <c r="A21" s="48" t="s">
        <v>72</v>
      </c>
      <c r="B21" s="48" t="s">
        <v>210</v>
      </c>
      <c r="C21" s="48" t="s">
        <v>211</v>
      </c>
      <c r="D21" s="48" t="s">
        <v>98</v>
      </c>
      <c r="E21" s="48" t="s">
        <v>161</v>
      </c>
      <c r="F21" s="48" t="s">
        <v>214</v>
      </c>
      <c r="G21" s="48" t="s">
        <v>215</v>
      </c>
      <c r="H21" s="87">
        <v>18001.8</v>
      </c>
      <c r="I21" s="87">
        <v>18001.8</v>
      </c>
      <c r="J21" s="27"/>
      <c r="K21" s="27"/>
      <c r="L21" s="87">
        <v>18001.8</v>
      </c>
      <c r="M21" s="27"/>
      <c r="N21" s="109"/>
      <c r="O21" s="109"/>
      <c r="P21" s="109"/>
      <c r="Q21" s="87"/>
      <c r="R21" s="87"/>
      <c r="S21" s="87"/>
      <c r="T21" s="87"/>
      <c r="U21" s="87"/>
      <c r="V21" s="87"/>
      <c r="W21" s="87"/>
    </row>
    <row r="22" spans="1:23" ht="22.5" customHeight="1">
      <c r="A22" s="48" t="s">
        <v>72</v>
      </c>
      <c r="B22" s="48" t="s">
        <v>210</v>
      </c>
      <c r="C22" s="48" t="s">
        <v>211</v>
      </c>
      <c r="D22" s="48" t="s">
        <v>99</v>
      </c>
      <c r="E22" s="48" t="s">
        <v>162</v>
      </c>
      <c r="F22" s="48" t="s">
        <v>214</v>
      </c>
      <c r="G22" s="48" t="s">
        <v>215</v>
      </c>
      <c r="H22" s="87">
        <v>29568.6</v>
      </c>
      <c r="I22" s="87">
        <v>29568.6</v>
      </c>
      <c r="J22" s="27"/>
      <c r="K22" s="27"/>
      <c r="L22" s="87">
        <v>29568.6</v>
      </c>
      <c r="M22" s="27"/>
      <c r="N22" s="109"/>
      <c r="O22" s="109"/>
      <c r="P22" s="109"/>
      <c r="Q22" s="87"/>
      <c r="R22" s="87"/>
      <c r="S22" s="87"/>
      <c r="T22" s="87"/>
      <c r="U22" s="87"/>
      <c r="V22" s="87"/>
      <c r="W22" s="87"/>
    </row>
    <row r="23" spans="1:23" ht="22.5" customHeight="1">
      <c r="A23" s="48" t="s">
        <v>72</v>
      </c>
      <c r="B23" s="48" t="s">
        <v>210</v>
      </c>
      <c r="C23" s="48" t="s">
        <v>211</v>
      </c>
      <c r="D23" s="48" t="s">
        <v>100</v>
      </c>
      <c r="E23" s="48" t="s">
        <v>163</v>
      </c>
      <c r="F23" s="48" t="s">
        <v>216</v>
      </c>
      <c r="G23" s="48" t="s">
        <v>217</v>
      </c>
      <c r="H23" s="87">
        <v>25370.880000000001</v>
      </c>
      <c r="I23" s="87">
        <v>25370.880000000001</v>
      </c>
      <c r="J23" s="27"/>
      <c r="K23" s="27"/>
      <c r="L23" s="87">
        <v>25370.880000000001</v>
      </c>
      <c r="M23" s="27"/>
      <c r="N23" s="109"/>
      <c r="O23" s="109"/>
      <c r="P23" s="109"/>
      <c r="Q23" s="87"/>
      <c r="R23" s="87"/>
      <c r="S23" s="87"/>
      <c r="T23" s="87"/>
      <c r="U23" s="87"/>
      <c r="V23" s="87"/>
      <c r="W23" s="87"/>
    </row>
    <row r="24" spans="1:23" ht="22.5" customHeight="1">
      <c r="A24" s="48" t="s">
        <v>72</v>
      </c>
      <c r="B24" s="48" t="s">
        <v>210</v>
      </c>
      <c r="C24" s="48" t="s">
        <v>211</v>
      </c>
      <c r="D24" s="48" t="s">
        <v>89</v>
      </c>
      <c r="E24" s="48" t="s">
        <v>157</v>
      </c>
      <c r="F24" s="48" t="s">
        <v>218</v>
      </c>
      <c r="G24" s="48" t="s">
        <v>219</v>
      </c>
      <c r="H24" s="87">
        <v>2759.74</v>
      </c>
      <c r="I24" s="87">
        <v>2759.74</v>
      </c>
      <c r="J24" s="27"/>
      <c r="K24" s="27"/>
      <c r="L24" s="87">
        <v>2759.74</v>
      </c>
      <c r="M24" s="27"/>
      <c r="N24" s="109"/>
      <c r="O24" s="109"/>
      <c r="P24" s="109"/>
      <c r="Q24" s="87"/>
      <c r="R24" s="87"/>
      <c r="S24" s="87"/>
      <c r="T24" s="87"/>
      <c r="U24" s="87"/>
      <c r="V24" s="87"/>
      <c r="W24" s="87"/>
    </row>
    <row r="25" spans="1:23" ht="22.5" customHeight="1">
      <c r="A25" s="48" t="s">
        <v>72</v>
      </c>
      <c r="B25" s="48" t="s">
        <v>210</v>
      </c>
      <c r="C25" s="48" t="s">
        <v>211</v>
      </c>
      <c r="D25" s="48" t="s">
        <v>101</v>
      </c>
      <c r="E25" s="48" t="s">
        <v>164</v>
      </c>
      <c r="F25" s="48" t="s">
        <v>218</v>
      </c>
      <c r="G25" s="48" t="s">
        <v>219</v>
      </c>
      <c r="H25" s="87">
        <v>490.77</v>
      </c>
      <c r="I25" s="87">
        <v>490.77</v>
      </c>
      <c r="J25" s="27"/>
      <c r="K25" s="27"/>
      <c r="L25" s="87">
        <v>490.77</v>
      </c>
      <c r="M25" s="27"/>
      <c r="N25" s="109"/>
      <c r="O25" s="109"/>
      <c r="P25" s="109"/>
      <c r="Q25" s="87"/>
      <c r="R25" s="87"/>
      <c r="S25" s="87"/>
      <c r="T25" s="87"/>
      <c r="U25" s="87"/>
      <c r="V25" s="87"/>
      <c r="W25" s="87"/>
    </row>
    <row r="26" spans="1:23" ht="22.5" customHeight="1">
      <c r="A26" s="48" t="s">
        <v>72</v>
      </c>
      <c r="B26" s="48" t="s">
        <v>210</v>
      </c>
      <c r="C26" s="48" t="s">
        <v>211</v>
      </c>
      <c r="D26" s="48" t="s">
        <v>101</v>
      </c>
      <c r="E26" s="48" t="s">
        <v>164</v>
      </c>
      <c r="F26" s="48" t="s">
        <v>218</v>
      </c>
      <c r="G26" s="48" t="s">
        <v>219</v>
      </c>
      <c r="H26" s="87">
        <v>805.46</v>
      </c>
      <c r="I26" s="87">
        <v>805.46</v>
      </c>
      <c r="J26" s="27"/>
      <c r="K26" s="27"/>
      <c r="L26" s="87">
        <v>805.46</v>
      </c>
      <c r="M26" s="27"/>
      <c r="N26" s="109"/>
      <c r="O26" s="109"/>
      <c r="P26" s="109"/>
      <c r="Q26" s="87"/>
      <c r="R26" s="87"/>
      <c r="S26" s="87"/>
      <c r="T26" s="87"/>
      <c r="U26" s="87"/>
      <c r="V26" s="87"/>
      <c r="W26" s="87"/>
    </row>
    <row r="27" spans="1:23" ht="22.5" customHeight="1">
      <c r="A27" s="48" t="s">
        <v>72</v>
      </c>
      <c r="B27" s="48" t="s">
        <v>210</v>
      </c>
      <c r="C27" s="48" t="s">
        <v>211</v>
      </c>
      <c r="D27" s="48" t="s">
        <v>101</v>
      </c>
      <c r="E27" s="48" t="s">
        <v>164</v>
      </c>
      <c r="F27" s="48" t="s">
        <v>218</v>
      </c>
      <c r="G27" s="48" t="s">
        <v>219</v>
      </c>
      <c r="H27" s="87">
        <v>552</v>
      </c>
      <c r="I27" s="87">
        <v>552</v>
      </c>
      <c r="J27" s="27"/>
      <c r="K27" s="27"/>
      <c r="L27" s="87">
        <v>552</v>
      </c>
      <c r="M27" s="27"/>
      <c r="N27" s="109"/>
      <c r="O27" s="109"/>
      <c r="P27" s="109"/>
      <c r="Q27" s="87"/>
      <c r="R27" s="87"/>
      <c r="S27" s="87"/>
      <c r="T27" s="87"/>
      <c r="U27" s="87"/>
      <c r="V27" s="87"/>
      <c r="W27" s="87"/>
    </row>
    <row r="28" spans="1:23" ht="22.5" customHeight="1">
      <c r="A28" s="48" t="s">
        <v>72</v>
      </c>
      <c r="B28" s="48" t="s">
        <v>210</v>
      </c>
      <c r="C28" s="48" t="s">
        <v>211</v>
      </c>
      <c r="D28" s="48" t="s">
        <v>101</v>
      </c>
      <c r="E28" s="48" t="s">
        <v>164</v>
      </c>
      <c r="F28" s="48" t="s">
        <v>218</v>
      </c>
      <c r="G28" s="48" t="s">
        <v>219</v>
      </c>
      <c r="H28" s="87">
        <v>276</v>
      </c>
      <c r="I28" s="87">
        <v>276</v>
      </c>
      <c r="J28" s="27"/>
      <c r="K28" s="27"/>
      <c r="L28" s="87">
        <v>276</v>
      </c>
      <c r="M28" s="27"/>
      <c r="N28" s="109"/>
      <c r="O28" s="109"/>
      <c r="P28" s="109"/>
      <c r="Q28" s="87"/>
      <c r="R28" s="87"/>
      <c r="S28" s="87"/>
      <c r="T28" s="87"/>
      <c r="U28" s="87"/>
      <c r="V28" s="87"/>
      <c r="W28" s="87"/>
    </row>
    <row r="29" spans="1:23" ht="22.5" customHeight="1">
      <c r="A29" s="48" t="s">
        <v>72</v>
      </c>
      <c r="B29" s="48" t="s">
        <v>220</v>
      </c>
      <c r="C29" s="48" t="s">
        <v>166</v>
      </c>
      <c r="D29" s="48" t="s">
        <v>105</v>
      </c>
      <c r="E29" s="48" t="s">
        <v>166</v>
      </c>
      <c r="F29" s="48" t="s">
        <v>221</v>
      </c>
      <c r="G29" s="48" t="s">
        <v>166</v>
      </c>
      <c r="H29" s="87">
        <v>80414.28</v>
      </c>
      <c r="I29" s="87">
        <v>80414.28</v>
      </c>
      <c r="J29" s="27"/>
      <c r="K29" s="27"/>
      <c r="L29" s="87">
        <v>80414.28</v>
      </c>
      <c r="M29" s="27"/>
      <c r="N29" s="109"/>
      <c r="O29" s="109"/>
      <c r="P29" s="109"/>
      <c r="Q29" s="87"/>
      <c r="R29" s="87"/>
      <c r="S29" s="87"/>
      <c r="T29" s="87"/>
      <c r="U29" s="87"/>
      <c r="V29" s="87"/>
      <c r="W29" s="87"/>
    </row>
    <row r="30" spans="1:23" ht="22.5" customHeight="1">
      <c r="A30" s="48" t="s">
        <v>72</v>
      </c>
      <c r="B30" s="48" t="s">
        <v>222</v>
      </c>
      <c r="C30" s="48" t="s">
        <v>223</v>
      </c>
      <c r="D30" s="48" t="s">
        <v>89</v>
      </c>
      <c r="E30" s="48" t="s">
        <v>157</v>
      </c>
      <c r="F30" s="48" t="s">
        <v>224</v>
      </c>
      <c r="G30" s="48" t="s">
        <v>225</v>
      </c>
      <c r="H30" s="87">
        <v>4000</v>
      </c>
      <c r="I30" s="87">
        <v>4000</v>
      </c>
      <c r="J30" s="27"/>
      <c r="K30" s="27"/>
      <c r="L30" s="87">
        <v>4000</v>
      </c>
      <c r="M30" s="27"/>
      <c r="N30" s="109"/>
      <c r="O30" s="109"/>
      <c r="P30" s="109"/>
      <c r="Q30" s="87"/>
      <c r="R30" s="87"/>
      <c r="S30" s="87"/>
      <c r="T30" s="87"/>
      <c r="U30" s="87"/>
      <c r="V30" s="87"/>
      <c r="W30" s="87"/>
    </row>
    <row r="31" spans="1:23" ht="22.5" customHeight="1">
      <c r="A31" s="48" t="s">
        <v>72</v>
      </c>
      <c r="B31" s="48" t="s">
        <v>222</v>
      </c>
      <c r="C31" s="48" t="s">
        <v>223</v>
      </c>
      <c r="D31" s="48" t="s">
        <v>89</v>
      </c>
      <c r="E31" s="48" t="s">
        <v>157</v>
      </c>
      <c r="F31" s="48" t="s">
        <v>226</v>
      </c>
      <c r="G31" s="48" t="s">
        <v>227</v>
      </c>
      <c r="H31" s="87">
        <v>600</v>
      </c>
      <c r="I31" s="87">
        <v>600</v>
      </c>
      <c r="J31" s="27"/>
      <c r="K31" s="27"/>
      <c r="L31" s="87">
        <v>600</v>
      </c>
      <c r="M31" s="27"/>
      <c r="N31" s="109"/>
      <c r="O31" s="109"/>
      <c r="P31" s="109"/>
      <c r="Q31" s="87"/>
      <c r="R31" s="87"/>
      <c r="S31" s="87"/>
      <c r="T31" s="87"/>
      <c r="U31" s="87"/>
      <c r="V31" s="87"/>
      <c r="W31" s="87"/>
    </row>
    <row r="32" spans="1:23" ht="22.5" customHeight="1">
      <c r="A32" s="48" t="s">
        <v>72</v>
      </c>
      <c r="B32" s="48" t="s">
        <v>222</v>
      </c>
      <c r="C32" s="48" t="s">
        <v>223</v>
      </c>
      <c r="D32" s="48" t="s">
        <v>89</v>
      </c>
      <c r="E32" s="48" t="s">
        <v>157</v>
      </c>
      <c r="F32" s="48" t="s">
        <v>228</v>
      </c>
      <c r="G32" s="48" t="s">
        <v>229</v>
      </c>
      <c r="H32" s="87">
        <v>8000</v>
      </c>
      <c r="I32" s="87">
        <v>8000</v>
      </c>
      <c r="J32" s="27"/>
      <c r="K32" s="27"/>
      <c r="L32" s="87">
        <v>8000</v>
      </c>
      <c r="M32" s="27"/>
      <c r="N32" s="109"/>
      <c r="O32" s="109"/>
      <c r="P32" s="109"/>
      <c r="Q32" s="87"/>
      <c r="R32" s="87"/>
      <c r="S32" s="87"/>
      <c r="T32" s="87"/>
      <c r="U32" s="87"/>
      <c r="V32" s="87"/>
      <c r="W32" s="87"/>
    </row>
    <row r="33" spans="1:23" ht="22.5" customHeight="1">
      <c r="A33" s="48" t="s">
        <v>72</v>
      </c>
      <c r="B33" s="48" t="s">
        <v>222</v>
      </c>
      <c r="C33" s="48" t="s">
        <v>223</v>
      </c>
      <c r="D33" s="48" t="s">
        <v>89</v>
      </c>
      <c r="E33" s="48" t="s">
        <v>157</v>
      </c>
      <c r="F33" s="48" t="s">
        <v>224</v>
      </c>
      <c r="G33" s="48" t="s">
        <v>225</v>
      </c>
      <c r="H33" s="87">
        <v>300</v>
      </c>
      <c r="I33" s="87">
        <v>300</v>
      </c>
      <c r="J33" s="27"/>
      <c r="K33" s="27"/>
      <c r="L33" s="87">
        <v>300</v>
      </c>
      <c r="M33" s="27"/>
      <c r="N33" s="109"/>
      <c r="O33" s="109"/>
      <c r="P33" s="109"/>
      <c r="Q33" s="87"/>
      <c r="R33" s="87"/>
      <c r="S33" s="87"/>
      <c r="T33" s="87"/>
      <c r="U33" s="87"/>
      <c r="V33" s="87"/>
      <c r="W33" s="87"/>
    </row>
    <row r="34" spans="1:23" ht="22.5" customHeight="1">
      <c r="A34" s="48" t="s">
        <v>72</v>
      </c>
      <c r="B34" s="48" t="s">
        <v>230</v>
      </c>
      <c r="C34" s="48" t="s">
        <v>231</v>
      </c>
      <c r="D34" s="48" t="s">
        <v>89</v>
      </c>
      <c r="E34" s="48" t="s">
        <v>157</v>
      </c>
      <c r="F34" s="48" t="s">
        <v>224</v>
      </c>
      <c r="G34" s="48" t="s">
        <v>225</v>
      </c>
      <c r="H34" s="87">
        <v>4500</v>
      </c>
      <c r="I34" s="87">
        <v>4500</v>
      </c>
      <c r="J34" s="27"/>
      <c r="K34" s="27"/>
      <c r="L34" s="87">
        <v>4500</v>
      </c>
      <c r="M34" s="27"/>
      <c r="N34" s="109"/>
      <c r="O34" s="109"/>
      <c r="P34" s="109"/>
      <c r="Q34" s="87"/>
      <c r="R34" s="87"/>
      <c r="S34" s="87"/>
      <c r="T34" s="87"/>
      <c r="U34" s="87"/>
      <c r="V34" s="87"/>
      <c r="W34" s="87"/>
    </row>
    <row r="35" spans="1:23" ht="22.5" customHeight="1">
      <c r="A35" s="48" t="s">
        <v>72</v>
      </c>
      <c r="B35" s="48" t="s">
        <v>232</v>
      </c>
      <c r="C35" s="48" t="s">
        <v>233</v>
      </c>
      <c r="D35" s="48" t="s">
        <v>89</v>
      </c>
      <c r="E35" s="48" t="s">
        <v>157</v>
      </c>
      <c r="F35" s="48" t="s">
        <v>234</v>
      </c>
      <c r="G35" s="48" t="s">
        <v>233</v>
      </c>
      <c r="H35" s="87">
        <v>7884.96</v>
      </c>
      <c r="I35" s="87">
        <v>7884.96</v>
      </c>
      <c r="J35" s="27"/>
      <c r="K35" s="27"/>
      <c r="L35" s="87">
        <v>7884.96</v>
      </c>
      <c r="M35" s="27"/>
      <c r="N35" s="109"/>
      <c r="O35" s="109"/>
      <c r="P35" s="109"/>
      <c r="Q35" s="87"/>
      <c r="R35" s="87"/>
      <c r="S35" s="87"/>
      <c r="T35" s="87"/>
      <c r="U35" s="87"/>
      <c r="V35" s="87"/>
      <c r="W35" s="87"/>
    </row>
    <row r="36" spans="1:23" ht="22.5" customHeight="1">
      <c r="A36" s="48" t="s">
        <v>72</v>
      </c>
      <c r="B36" s="48" t="s">
        <v>235</v>
      </c>
      <c r="C36" s="48" t="s">
        <v>236</v>
      </c>
      <c r="D36" s="48" t="s">
        <v>89</v>
      </c>
      <c r="E36" s="48" t="s">
        <v>157</v>
      </c>
      <c r="F36" s="48" t="s">
        <v>237</v>
      </c>
      <c r="G36" s="48" t="s">
        <v>238</v>
      </c>
      <c r="H36" s="87">
        <v>13500</v>
      </c>
      <c r="I36" s="87">
        <v>13500</v>
      </c>
      <c r="J36" s="27"/>
      <c r="K36" s="27"/>
      <c r="L36" s="87">
        <v>13500</v>
      </c>
      <c r="M36" s="27"/>
      <c r="N36" s="109"/>
      <c r="O36" s="109"/>
      <c r="P36" s="109"/>
      <c r="Q36" s="87"/>
      <c r="R36" s="87"/>
      <c r="S36" s="87"/>
      <c r="T36" s="87"/>
      <c r="U36" s="87"/>
      <c r="V36" s="87"/>
      <c r="W36" s="87"/>
    </row>
    <row r="37" spans="1:23" ht="22.5" customHeight="1">
      <c r="A37" s="48" t="s">
        <v>72</v>
      </c>
      <c r="B37" s="48" t="s">
        <v>222</v>
      </c>
      <c r="C37" s="48" t="s">
        <v>223</v>
      </c>
      <c r="D37" s="48" t="s">
        <v>89</v>
      </c>
      <c r="E37" s="48" t="s">
        <v>157</v>
      </c>
      <c r="F37" s="48" t="s">
        <v>239</v>
      </c>
      <c r="G37" s="48" t="s">
        <v>240</v>
      </c>
      <c r="H37" s="87">
        <v>500</v>
      </c>
      <c r="I37" s="87">
        <v>500</v>
      </c>
      <c r="J37" s="27"/>
      <c r="K37" s="27"/>
      <c r="L37" s="87">
        <v>500</v>
      </c>
      <c r="M37" s="27"/>
      <c r="N37" s="109"/>
      <c r="O37" s="109"/>
      <c r="P37" s="109"/>
      <c r="Q37" s="87"/>
      <c r="R37" s="87"/>
      <c r="S37" s="87"/>
      <c r="T37" s="87"/>
      <c r="U37" s="87"/>
      <c r="V37" s="87"/>
      <c r="W37" s="87"/>
    </row>
    <row r="38" spans="1:23" ht="22.5" customHeight="1">
      <c r="A38" s="200" t="s">
        <v>106</v>
      </c>
      <c r="B38" s="229"/>
      <c r="C38" s="229"/>
      <c r="D38" s="229"/>
      <c r="E38" s="229"/>
      <c r="F38" s="229"/>
      <c r="G38" s="230"/>
      <c r="H38" s="87">
        <v>1009142.53</v>
      </c>
      <c r="I38" s="87">
        <v>1009142.53</v>
      </c>
      <c r="J38" s="87"/>
      <c r="K38" s="55"/>
      <c r="L38" s="87">
        <v>1009142.53</v>
      </c>
      <c r="M38" s="55"/>
      <c r="N38" s="109"/>
      <c r="O38" s="109"/>
      <c r="P38" s="109"/>
      <c r="Q38" s="87"/>
      <c r="R38" s="87"/>
      <c r="S38" s="87"/>
      <c r="T38" s="87"/>
      <c r="U38" s="87"/>
      <c r="V38" s="87"/>
      <c r="W38" s="87"/>
    </row>
  </sheetData>
  <mergeCells count="30"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38:G38"/>
    <mergeCell ref="A4:A7"/>
    <mergeCell ref="B4:B7"/>
    <mergeCell ref="C4:C7"/>
    <mergeCell ref="D4:D7"/>
    <mergeCell ref="E4:E7"/>
    <mergeCell ref="F4:F7"/>
    <mergeCell ref="G4:G7"/>
    <mergeCell ref="W6:W7"/>
    <mergeCell ref="R6:R7"/>
    <mergeCell ref="S6:S7"/>
    <mergeCell ref="T6:T7"/>
    <mergeCell ref="U6:U7"/>
    <mergeCell ref="V6:V7"/>
  </mergeCells>
  <phoneticPr fontId="3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15"/>
  <sheetViews>
    <sheetView showZeros="0" workbookViewId="0"/>
  </sheetViews>
  <sheetFormatPr defaultColWidth="10.75" defaultRowHeight="14.25" customHeight="1"/>
  <cols>
    <col min="1" max="1" width="14.625" customWidth="1"/>
    <col min="2" max="2" width="15.75" customWidth="1"/>
    <col min="3" max="3" width="38.25" customWidth="1"/>
    <col min="4" max="4" width="27.875" customWidth="1"/>
    <col min="5" max="5" width="13" customWidth="1"/>
    <col min="6" max="6" width="20.75" customWidth="1"/>
    <col min="7" max="7" width="11.625" customWidth="1"/>
    <col min="8" max="8" width="20.75" customWidth="1"/>
    <col min="9" max="21" width="22.25" customWidth="1"/>
    <col min="22" max="23" width="22.625" customWidth="1"/>
  </cols>
  <sheetData>
    <row r="1" spans="1:23" ht="13.5" customHeight="1">
      <c r="B1" s="106"/>
      <c r="E1" s="34"/>
      <c r="F1" s="34"/>
      <c r="G1" s="34"/>
      <c r="H1" s="34"/>
      <c r="I1" s="35"/>
      <c r="J1" s="35"/>
      <c r="K1" s="35"/>
      <c r="L1" s="35"/>
      <c r="M1" s="35"/>
      <c r="N1" s="35"/>
      <c r="O1" s="35"/>
      <c r="P1" s="35"/>
      <c r="Q1" s="35"/>
      <c r="U1" s="106"/>
      <c r="W1" s="50" t="s">
        <v>241</v>
      </c>
    </row>
    <row r="2" spans="1:23" ht="41.25" customHeight="1">
      <c r="A2" s="165" t="s">
        <v>242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</row>
    <row r="3" spans="1:23" ht="19.5" customHeight="1">
      <c r="A3" s="204" t="str">
        <f>"单位名称："&amp;"德钦县佛教协会"</f>
        <v>单位名称：德钦县佛教协会</v>
      </c>
      <c r="B3" s="249"/>
      <c r="C3" s="249"/>
      <c r="D3" s="249"/>
      <c r="E3" s="249"/>
      <c r="F3" s="249"/>
      <c r="G3" s="249"/>
      <c r="H3" s="249"/>
      <c r="I3" s="37"/>
      <c r="J3" s="37"/>
      <c r="K3" s="37"/>
      <c r="L3" s="37"/>
      <c r="M3" s="37"/>
      <c r="N3" s="37"/>
      <c r="O3" s="37"/>
      <c r="P3" s="37"/>
      <c r="Q3" s="37"/>
      <c r="U3" s="106"/>
      <c r="W3" s="88" t="s">
        <v>169</v>
      </c>
    </row>
    <row r="4" spans="1:23" ht="21.75" customHeight="1">
      <c r="A4" s="201" t="s">
        <v>243</v>
      </c>
      <c r="B4" s="247" t="s">
        <v>179</v>
      </c>
      <c r="C4" s="201" t="s">
        <v>180</v>
      </c>
      <c r="D4" s="201" t="s">
        <v>244</v>
      </c>
      <c r="E4" s="247" t="s">
        <v>181</v>
      </c>
      <c r="F4" s="247" t="s">
        <v>182</v>
      </c>
      <c r="G4" s="247" t="s">
        <v>183</v>
      </c>
      <c r="H4" s="247" t="s">
        <v>184</v>
      </c>
      <c r="I4" s="171" t="s">
        <v>57</v>
      </c>
      <c r="J4" s="169" t="s">
        <v>245</v>
      </c>
      <c r="K4" s="199"/>
      <c r="L4" s="199"/>
      <c r="M4" s="170"/>
      <c r="N4" s="169" t="s">
        <v>186</v>
      </c>
      <c r="O4" s="199"/>
      <c r="P4" s="170"/>
      <c r="Q4" s="247" t="s">
        <v>63</v>
      </c>
      <c r="R4" s="169" t="s">
        <v>80</v>
      </c>
      <c r="S4" s="199"/>
      <c r="T4" s="199"/>
      <c r="U4" s="199"/>
      <c r="V4" s="199"/>
      <c r="W4" s="170"/>
    </row>
    <row r="5" spans="1:23" ht="21.75" customHeight="1">
      <c r="A5" s="231"/>
      <c r="B5" s="232"/>
      <c r="C5" s="231"/>
      <c r="D5" s="231"/>
      <c r="E5" s="248"/>
      <c r="F5" s="248"/>
      <c r="G5" s="248"/>
      <c r="H5" s="248"/>
      <c r="I5" s="232"/>
      <c r="J5" s="242" t="s">
        <v>60</v>
      </c>
      <c r="K5" s="215"/>
      <c r="L5" s="247" t="s">
        <v>61</v>
      </c>
      <c r="M5" s="247" t="s">
        <v>62</v>
      </c>
      <c r="N5" s="247" t="s">
        <v>60</v>
      </c>
      <c r="O5" s="247" t="s">
        <v>61</v>
      </c>
      <c r="P5" s="247" t="s">
        <v>62</v>
      </c>
      <c r="Q5" s="248"/>
      <c r="R5" s="247" t="s">
        <v>59</v>
      </c>
      <c r="S5" s="201" t="s">
        <v>66</v>
      </c>
      <c r="T5" s="201" t="s">
        <v>192</v>
      </c>
      <c r="U5" s="201" t="s">
        <v>68</v>
      </c>
      <c r="V5" s="201" t="s">
        <v>69</v>
      </c>
      <c r="W5" s="201" t="s">
        <v>70</v>
      </c>
    </row>
    <row r="6" spans="1:23" ht="21" customHeight="1">
      <c r="A6" s="232"/>
      <c r="B6" s="232"/>
      <c r="C6" s="232"/>
      <c r="D6" s="232"/>
      <c r="E6" s="232"/>
      <c r="F6" s="232"/>
      <c r="G6" s="232"/>
      <c r="H6" s="232"/>
      <c r="I6" s="232"/>
      <c r="J6" s="243" t="s">
        <v>59</v>
      </c>
      <c r="K6" s="216"/>
      <c r="L6" s="232"/>
      <c r="M6" s="232"/>
      <c r="N6" s="232"/>
      <c r="O6" s="232"/>
      <c r="P6" s="232"/>
      <c r="Q6" s="232"/>
      <c r="R6" s="232"/>
      <c r="S6" s="234"/>
      <c r="T6" s="234"/>
      <c r="U6" s="234"/>
      <c r="V6" s="234"/>
      <c r="W6" s="234"/>
    </row>
    <row r="7" spans="1:23" ht="39.75" customHeight="1">
      <c r="A7" s="228"/>
      <c r="B7" s="172"/>
      <c r="C7" s="228"/>
      <c r="D7" s="228"/>
      <c r="E7" s="202"/>
      <c r="F7" s="202"/>
      <c r="G7" s="202"/>
      <c r="H7" s="202"/>
      <c r="I7" s="172"/>
      <c r="J7" s="52" t="s">
        <v>59</v>
      </c>
      <c r="K7" s="52" t="s">
        <v>246</v>
      </c>
      <c r="L7" s="202"/>
      <c r="M7" s="202"/>
      <c r="N7" s="202"/>
      <c r="O7" s="202"/>
      <c r="P7" s="202"/>
      <c r="Q7" s="202"/>
      <c r="R7" s="202"/>
      <c r="S7" s="202"/>
      <c r="T7" s="202"/>
      <c r="U7" s="172"/>
      <c r="V7" s="202"/>
      <c r="W7" s="202"/>
    </row>
    <row r="8" spans="1:23" ht="19.5" customHeight="1">
      <c r="A8" s="107">
        <v>1</v>
      </c>
      <c r="B8" s="107">
        <v>2</v>
      </c>
      <c r="C8" s="107">
        <v>3</v>
      </c>
      <c r="D8" s="107">
        <v>4</v>
      </c>
      <c r="E8" s="107">
        <v>5</v>
      </c>
      <c r="F8" s="107">
        <v>6</v>
      </c>
      <c r="G8" s="107">
        <v>7</v>
      </c>
      <c r="H8" s="107">
        <v>8</v>
      </c>
      <c r="I8" s="107">
        <v>9</v>
      </c>
      <c r="J8" s="107">
        <v>10</v>
      </c>
      <c r="K8" s="107">
        <v>11</v>
      </c>
      <c r="L8" s="107">
        <v>12</v>
      </c>
      <c r="M8" s="107">
        <v>13</v>
      </c>
      <c r="N8" s="107">
        <v>14</v>
      </c>
      <c r="O8" s="107">
        <v>15</v>
      </c>
      <c r="P8" s="107">
        <v>16</v>
      </c>
      <c r="Q8" s="107">
        <v>17</v>
      </c>
      <c r="R8" s="107">
        <v>18</v>
      </c>
      <c r="S8" s="107">
        <v>19</v>
      </c>
      <c r="T8" s="107">
        <v>20</v>
      </c>
      <c r="U8" s="107">
        <v>21</v>
      </c>
      <c r="V8" s="107">
        <v>22</v>
      </c>
      <c r="W8" s="107">
        <v>23</v>
      </c>
    </row>
    <row r="9" spans="1:23" ht="22.5" customHeight="1">
      <c r="A9" s="244" t="s">
        <v>247</v>
      </c>
      <c r="B9" s="244"/>
      <c r="C9" s="244"/>
      <c r="D9" s="108"/>
      <c r="E9" s="108"/>
      <c r="F9" s="108"/>
      <c r="G9" s="108"/>
      <c r="H9" s="108"/>
      <c r="I9" s="44">
        <v>30000</v>
      </c>
      <c r="J9" s="44">
        <v>30000</v>
      </c>
      <c r="K9" s="44">
        <v>30000</v>
      </c>
      <c r="L9" s="44"/>
      <c r="M9" s="44"/>
      <c r="N9" s="109"/>
      <c r="O9" s="109"/>
      <c r="P9" s="109"/>
      <c r="Q9" s="44"/>
      <c r="R9" s="44"/>
      <c r="S9" s="44"/>
      <c r="T9" s="44"/>
      <c r="U9" s="87"/>
      <c r="V9" s="44"/>
      <c r="W9" s="44"/>
    </row>
    <row r="10" spans="1:23" ht="22.5" customHeight="1">
      <c r="A10" s="108" t="s">
        <v>248</v>
      </c>
      <c r="B10" s="108" t="s">
        <v>249</v>
      </c>
      <c r="C10" s="42" t="s">
        <v>247</v>
      </c>
      <c r="D10" s="108" t="s">
        <v>72</v>
      </c>
      <c r="E10" s="108" t="s">
        <v>89</v>
      </c>
      <c r="F10" s="108" t="s">
        <v>157</v>
      </c>
      <c r="G10" s="108" t="s">
        <v>224</v>
      </c>
      <c r="H10" s="108" t="s">
        <v>225</v>
      </c>
      <c r="I10" s="44">
        <v>5000</v>
      </c>
      <c r="J10" s="44">
        <v>5000</v>
      </c>
      <c r="K10" s="44">
        <v>5000</v>
      </c>
      <c r="L10" s="44"/>
      <c r="M10" s="44"/>
      <c r="N10" s="109"/>
      <c r="O10" s="109"/>
      <c r="P10" s="109"/>
      <c r="Q10" s="44"/>
      <c r="R10" s="44"/>
      <c r="S10" s="44"/>
      <c r="T10" s="44"/>
      <c r="U10" s="87"/>
      <c r="V10" s="44"/>
      <c r="W10" s="44"/>
    </row>
    <row r="11" spans="1:23" ht="22.5" customHeight="1">
      <c r="A11" s="108" t="s">
        <v>248</v>
      </c>
      <c r="B11" s="108" t="s">
        <v>249</v>
      </c>
      <c r="C11" s="42" t="s">
        <v>247</v>
      </c>
      <c r="D11" s="108" t="s">
        <v>72</v>
      </c>
      <c r="E11" s="108" t="s">
        <v>89</v>
      </c>
      <c r="F11" s="108" t="s">
        <v>157</v>
      </c>
      <c r="G11" s="108" t="s">
        <v>228</v>
      </c>
      <c r="H11" s="108" t="s">
        <v>229</v>
      </c>
      <c r="I11" s="44">
        <v>16000</v>
      </c>
      <c r="J11" s="44">
        <v>16000</v>
      </c>
      <c r="K11" s="44">
        <v>16000</v>
      </c>
      <c r="L11" s="44"/>
      <c r="M11" s="44"/>
      <c r="N11" s="109"/>
      <c r="O11" s="109"/>
      <c r="P11" s="109"/>
      <c r="Q11" s="44"/>
      <c r="R11" s="44"/>
      <c r="S11" s="44"/>
      <c r="T11" s="44"/>
      <c r="U11" s="87"/>
      <c r="V11" s="44"/>
      <c r="W11" s="44"/>
    </row>
    <row r="12" spans="1:23" ht="22.5" customHeight="1">
      <c r="A12" s="108" t="s">
        <v>248</v>
      </c>
      <c r="B12" s="108" t="s">
        <v>249</v>
      </c>
      <c r="C12" s="42" t="s">
        <v>247</v>
      </c>
      <c r="D12" s="108" t="s">
        <v>72</v>
      </c>
      <c r="E12" s="108" t="s">
        <v>89</v>
      </c>
      <c r="F12" s="108" t="s">
        <v>157</v>
      </c>
      <c r="G12" s="108" t="s">
        <v>250</v>
      </c>
      <c r="H12" s="108" t="s">
        <v>173</v>
      </c>
      <c r="I12" s="44">
        <v>2000</v>
      </c>
      <c r="J12" s="44">
        <v>2000</v>
      </c>
      <c r="K12" s="44">
        <v>2000</v>
      </c>
      <c r="L12" s="44"/>
      <c r="M12" s="44"/>
      <c r="N12" s="109"/>
      <c r="O12" s="109"/>
      <c r="P12" s="109"/>
      <c r="Q12" s="44"/>
      <c r="R12" s="44"/>
      <c r="S12" s="44"/>
      <c r="T12" s="44"/>
      <c r="U12" s="87"/>
      <c r="V12" s="44"/>
      <c r="W12" s="44"/>
    </row>
    <row r="13" spans="1:23" ht="22.5" customHeight="1">
      <c r="A13" s="108" t="s">
        <v>248</v>
      </c>
      <c r="B13" s="108" t="s">
        <v>249</v>
      </c>
      <c r="C13" s="42" t="s">
        <v>247</v>
      </c>
      <c r="D13" s="108" t="s">
        <v>72</v>
      </c>
      <c r="E13" s="108" t="s">
        <v>89</v>
      </c>
      <c r="F13" s="108" t="s">
        <v>157</v>
      </c>
      <c r="G13" s="108" t="s">
        <v>237</v>
      </c>
      <c r="H13" s="108" t="s">
        <v>238</v>
      </c>
      <c r="I13" s="44">
        <v>2000</v>
      </c>
      <c r="J13" s="44">
        <v>2000</v>
      </c>
      <c r="K13" s="44">
        <v>2000</v>
      </c>
      <c r="L13" s="44"/>
      <c r="M13" s="44"/>
      <c r="N13" s="109"/>
      <c r="O13" s="109"/>
      <c r="P13" s="109"/>
      <c r="Q13" s="44"/>
      <c r="R13" s="44"/>
      <c r="S13" s="44"/>
      <c r="T13" s="44"/>
      <c r="U13" s="87"/>
      <c r="V13" s="44"/>
      <c r="W13" s="44"/>
    </row>
    <row r="14" spans="1:23" ht="22.5" customHeight="1">
      <c r="A14" s="108" t="s">
        <v>248</v>
      </c>
      <c r="B14" s="108" t="s">
        <v>249</v>
      </c>
      <c r="C14" s="42" t="s">
        <v>247</v>
      </c>
      <c r="D14" s="108" t="s">
        <v>72</v>
      </c>
      <c r="E14" s="108" t="s">
        <v>89</v>
      </c>
      <c r="F14" s="108" t="s">
        <v>157</v>
      </c>
      <c r="G14" s="108" t="s">
        <v>239</v>
      </c>
      <c r="H14" s="108" t="s">
        <v>240</v>
      </c>
      <c r="I14" s="44">
        <v>5000</v>
      </c>
      <c r="J14" s="44">
        <v>5000</v>
      </c>
      <c r="K14" s="44">
        <v>5000</v>
      </c>
      <c r="L14" s="44"/>
      <c r="M14" s="44"/>
      <c r="N14" s="109"/>
      <c r="O14" s="109"/>
      <c r="P14" s="109"/>
      <c r="Q14" s="44"/>
      <c r="R14" s="44"/>
      <c r="S14" s="44"/>
      <c r="T14" s="44"/>
      <c r="U14" s="87"/>
      <c r="V14" s="44"/>
      <c r="W14" s="44"/>
    </row>
    <row r="15" spans="1:23" ht="22.5" customHeight="1">
      <c r="A15" s="200" t="s">
        <v>106</v>
      </c>
      <c r="B15" s="245"/>
      <c r="C15" s="245"/>
      <c r="D15" s="245"/>
      <c r="E15" s="245"/>
      <c r="F15" s="245"/>
      <c r="G15" s="245"/>
      <c r="H15" s="246"/>
      <c r="I15" s="44">
        <v>30000</v>
      </c>
      <c r="J15" s="44">
        <v>30000</v>
      </c>
      <c r="K15" s="110">
        <v>30000</v>
      </c>
      <c r="L15" s="44"/>
      <c r="M15" s="44"/>
      <c r="N15" s="109"/>
      <c r="O15" s="109"/>
      <c r="P15" s="109"/>
      <c r="Q15" s="44"/>
      <c r="R15" s="44"/>
      <c r="S15" s="44"/>
      <c r="T15" s="44"/>
      <c r="U15" s="26"/>
      <c r="V15" s="44"/>
      <c r="W15" s="44"/>
    </row>
  </sheetData>
  <mergeCells count="29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9:C9"/>
    <mergeCell ref="A15:H15"/>
    <mergeCell ref="A4:A7"/>
    <mergeCell ref="B4:B7"/>
    <mergeCell ref="C4:C7"/>
    <mergeCell ref="D4:D7"/>
    <mergeCell ref="E4:E7"/>
    <mergeCell ref="F4:F7"/>
    <mergeCell ref="G4:G7"/>
    <mergeCell ref="H4:H7"/>
  </mergeCells>
  <phoneticPr fontId="3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22"/>
  <sheetViews>
    <sheetView showZeros="0" workbookViewId="0"/>
  </sheetViews>
  <sheetFormatPr defaultColWidth="10.75" defaultRowHeight="12" customHeight="1"/>
  <cols>
    <col min="1" max="1" width="40" customWidth="1"/>
    <col min="2" max="2" width="56" customWidth="1"/>
    <col min="3" max="5" width="21.25" customWidth="1"/>
    <col min="6" max="6" width="14" customWidth="1"/>
    <col min="7" max="7" width="19.875" customWidth="1"/>
    <col min="8" max="9" width="14" customWidth="1"/>
    <col min="10" max="10" width="32.125" customWidth="1"/>
  </cols>
  <sheetData>
    <row r="1" spans="1:10" ht="15" customHeight="1">
      <c r="J1" s="74" t="s">
        <v>251</v>
      </c>
    </row>
    <row r="2" spans="1:10" ht="36.75" customHeight="1">
      <c r="A2" s="165" t="s">
        <v>252</v>
      </c>
      <c r="B2" s="236"/>
      <c r="C2" s="236"/>
      <c r="D2" s="236"/>
      <c r="E2" s="236"/>
      <c r="F2" s="235"/>
      <c r="G2" s="236"/>
      <c r="H2" s="235"/>
      <c r="I2" s="235"/>
      <c r="J2" s="236"/>
    </row>
    <row r="3" spans="1:10" ht="17.25" customHeight="1">
      <c r="A3" s="250" t="str">
        <f>"单位名称："&amp;"德钦县佛教协会"</f>
        <v>单位名称：德钦县佛教协会</v>
      </c>
      <c r="B3" s="251"/>
      <c r="C3" s="252"/>
      <c r="D3" s="252"/>
      <c r="E3" s="252"/>
      <c r="F3" s="252"/>
      <c r="G3" s="252"/>
      <c r="H3" s="252"/>
    </row>
    <row r="4" spans="1:10" ht="44.25" customHeight="1">
      <c r="A4" s="52" t="s">
        <v>253</v>
      </c>
      <c r="B4" s="52" t="s">
        <v>254</v>
      </c>
      <c r="C4" s="52" t="s">
        <v>255</v>
      </c>
      <c r="D4" s="52" t="s">
        <v>256</v>
      </c>
      <c r="E4" s="52" t="s">
        <v>257</v>
      </c>
      <c r="F4" s="57" t="s">
        <v>258</v>
      </c>
      <c r="G4" s="52" t="s">
        <v>259</v>
      </c>
      <c r="H4" s="57" t="s">
        <v>260</v>
      </c>
      <c r="I4" s="57" t="s">
        <v>261</v>
      </c>
      <c r="J4" s="52" t="s">
        <v>262</v>
      </c>
    </row>
    <row r="5" spans="1:10" ht="19.5" customHeight="1">
      <c r="A5" s="101">
        <v>1</v>
      </c>
      <c r="B5" s="101">
        <v>2</v>
      </c>
      <c r="C5" s="101">
        <v>3</v>
      </c>
      <c r="D5" s="101">
        <v>4</v>
      </c>
      <c r="E5" s="101">
        <v>5</v>
      </c>
      <c r="F5" s="101">
        <v>6</v>
      </c>
      <c r="G5" s="101">
        <v>7</v>
      </c>
      <c r="H5" s="101">
        <v>8</v>
      </c>
      <c r="I5" s="101">
        <v>9</v>
      </c>
      <c r="J5" s="101">
        <v>10</v>
      </c>
    </row>
    <row r="6" spans="1:10" ht="22.5" customHeight="1">
      <c r="A6" s="102" t="s">
        <v>72</v>
      </c>
      <c r="B6" s="31"/>
      <c r="C6" s="31"/>
      <c r="D6" s="31"/>
      <c r="E6" s="102"/>
      <c r="F6" s="31"/>
      <c r="G6" s="102"/>
      <c r="H6" s="31"/>
      <c r="I6" s="31"/>
      <c r="J6" s="102"/>
    </row>
    <row r="7" spans="1:10" ht="22.5" customHeight="1">
      <c r="A7" s="102" t="str">
        <f>"   "&amp;"佛协工作经费"</f>
        <v>佛协工作经费</v>
      </c>
      <c r="B7" s="103" t="s">
        <v>263</v>
      </c>
      <c r="C7" s="104"/>
      <c r="D7" s="104"/>
      <c r="E7" s="104"/>
      <c r="F7" s="105"/>
      <c r="G7" s="104"/>
      <c r="H7" s="105"/>
      <c r="I7" s="105"/>
      <c r="J7" s="104"/>
    </row>
    <row r="8" spans="1:10" ht="22.5" customHeight="1">
      <c r="A8" s="102"/>
      <c r="B8" s="103"/>
      <c r="C8" s="104" t="s">
        <v>264</v>
      </c>
      <c r="D8" s="104" t="s">
        <v>265</v>
      </c>
      <c r="E8" s="104" t="s">
        <v>266</v>
      </c>
      <c r="F8" s="105" t="s">
        <v>267</v>
      </c>
      <c r="G8" s="104" t="s">
        <v>268</v>
      </c>
      <c r="H8" s="105" t="s">
        <v>269</v>
      </c>
      <c r="I8" s="105" t="s">
        <v>270</v>
      </c>
      <c r="J8" s="104" t="s">
        <v>271</v>
      </c>
    </row>
    <row r="9" spans="1:10" ht="22.5" customHeight="1">
      <c r="A9" s="27"/>
      <c r="B9" s="27"/>
      <c r="C9" s="104" t="s">
        <v>264</v>
      </c>
      <c r="D9" s="104" t="s">
        <v>265</v>
      </c>
      <c r="E9" s="104" t="s">
        <v>272</v>
      </c>
      <c r="F9" s="105" t="s">
        <v>273</v>
      </c>
      <c r="G9" s="104" t="s">
        <v>274</v>
      </c>
      <c r="H9" s="105" t="s">
        <v>275</v>
      </c>
      <c r="I9" s="105" t="s">
        <v>270</v>
      </c>
      <c r="J9" s="104" t="s">
        <v>271</v>
      </c>
    </row>
    <row r="10" spans="1:10" ht="22.5" customHeight="1">
      <c r="A10" s="27"/>
      <c r="B10" s="27"/>
      <c r="C10" s="104" t="s">
        <v>264</v>
      </c>
      <c r="D10" s="104" t="s">
        <v>265</v>
      </c>
      <c r="E10" s="104" t="s">
        <v>276</v>
      </c>
      <c r="F10" s="105" t="s">
        <v>273</v>
      </c>
      <c r="G10" s="104" t="s">
        <v>277</v>
      </c>
      <c r="H10" s="105" t="s">
        <v>269</v>
      </c>
      <c r="I10" s="105" t="s">
        <v>270</v>
      </c>
      <c r="J10" s="104" t="s">
        <v>271</v>
      </c>
    </row>
    <row r="11" spans="1:10" ht="22.5" customHeight="1">
      <c r="A11" s="27"/>
      <c r="B11" s="27"/>
      <c r="C11" s="104" t="s">
        <v>264</v>
      </c>
      <c r="D11" s="104" t="s">
        <v>265</v>
      </c>
      <c r="E11" s="104" t="s">
        <v>278</v>
      </c>
      <c r="F11" s="105" t="s">
        <v>267</v>
      </c>
      <c r="G11" s="104" t="s">
        <v>274</v>
      </c>
      <c r="H11" s="105" t="s">
        <v>269</v>
      </c>
      <c r="I11" s="105" t="s">
        <v>270</v>
      </c>
      <c r="J11" s="104" t="s">
        <v>271</v>
      </c>
    </row>
    <row r="12" spans="1:10" ht="22.5" customHeight="1">
      <c r="A12" s="27"/>
      <c r="B12" s="27"/>
      <c r="C12" s="104" t="s">
        <v>264</v>
      </c>
      <c r="D12" s="104" t="s">
        <v>265</v>
      </c>
      <c r="E12" s="104" t="s">
        <v>279</v>
      </c>
      <c r="F12" s="105" t="s">
        <v>267</v>
      </c>
      <c r="G12" s="104" t="s">
        <v>274</v>
      </c>
      <c r="H12" s="105" t="s">
        <v>269</v>
      </c>
      <c r="I12" s="105" t="s">
        <v>270</v>
      </c>
      <c r="J12" s="104" t="s">
        <v>271</v>
      </c>
    </row>
    <row r="13" spans="1:10" ht="22.5" customHeight="1">
      <c r="A13" s="27"/>
      <c r="B13" s="27"/>
      <c r="C13" s="104" t="s">
        <v>264</v>
      </c>
      <c r="D13" s="104" t="s">
        <v>265</v>
      </c>
      <c r="E13" s="104" t="s">
        <v>280</v>
      </c>
      <c r="F13" s="105" t="s">
        <v>267</v>
      </c>
      <c r="G13" s="104" t="s">
        <v>151</v>
      </c>
      <c r="H13" s="105" t="s">
        <v>275</v>
      </c>
      <c r="I13" s="105" t="s">
        <v>270</v>
      </c>
      <c r="J13" s="104" t="s">
        <v>271</v>
      </c>
    </row>
    <row r="14" spans="1:10" ht="22.5" customHeight="1">
      <c r="A14" s="27"/>
      <c r="B14" s="27"/>
      <c r="C14" s="104" t="s">
        <v>264</v>
      </c>
      <c r="D14" s="104" t="s">
        <v>281</v>
      </c>
      <c r="E14" s="104" t="s">
        <v>282</v>
      </c>
      <c r="F14" s="105" t="s">
        <v>273</v>
      </c>
      <c r="G14" s="104" t="s">
        <v>274</v>
      </c>
      <c r="H14" s="105" t="s">
        <v>269</v>
      </c>
      <c r="I14" s="105" t="s">
        <v>270</v>
      </c>
      <c r="J14" s="104" t="s">
        <v>283</v>
      </c>
    </row>
    <row r="15" spans="1:10" ht="22.5" customHeight="1">
      <c r="A15" s="27"/>
      <c r="B15" s="27"/>
      <c r="C15" s="104" t="s">
        <v>264</v>
      </c>
      <c r="D15" s="104" t="s">
        <v>281</v>
      </c>
      <c r="E15" s="104" t="s">
        <v>284</v>
      </c>
      <c r="F15" s="105" t="s">
        <v>273</v>
      </c>
      <c r="G15" s="104" t="s">
        <v>285</v>
      </c>
      <c r="H15" s="105" t="s">
        <v>286</v>
      </c>
      <c r="I15" s="105" t="s">
        <v>270</v>
      </c>
      <c r="J15" s="104" t="s">
        <v>271</v>
      </c>
    </row>
    <row r="16" spans="1:10" ht="22.5" customHeight="1">
      <c r="A16" s="27"/>
      <c r="B16" s="27"/>
      <c r="C16" s="104" t="s">
        <v>264</v>
      </c>
      <c r="D16" s="104" t="s">
        <v>287</v>
      </c>
      <c r="E16" s="104" t="s">
        <v>288</v>
      </c>
      <c r="F16" s="105" t="s">
        <v>273</v>
      </c>
      <c r="G16" s="104" t="s">
        <v>289</v>
      </c>
      <c r="H16" s="105" t="s">
        <v>290</v>
      </c>
      <c r="I16" s="105" t="s">
        <v>291</v>
      </c>
      <c r="J16" s="104" t="s">
        <v>271</v>
      </c>
    </row>
    <row r="17" spans="1:10" ht="22.5" customHeight="1">
      <c r="A17" s="27"/>
      <c r="B17" s="27"/>
      <c r="C17" s="104" t="s">
        <v>264</v>
      </c>
      <c r="D17" s="104" t="s">
        <v>287</v>
      </c>
      <c r="E17" s="104" t="s">
        <v>292</v>
      </c>
      <c r="F17" s="105" t="s">
        <v>273</v>
      </c>
      <c r="G17" s="104" t="s">
        <v>289</v>
      </c>
      <c r="H17" s="105" t="s">
        <v>290</v>
      </c>
      <c r="I17" s="105" t="s">
        <v>291</v>
      </c>
      <c r="J17" s="104" t="s">
        <v>293</v>
      </c>
    </row>
    <row r="18" spans="1:10" ht="22.5" customHeight="1">
      <c r="A18" s="27"/>
      <c r="B18" s="27"/>
      <c r="C18" s="104" t="s">
        <v>264</v>
      </c>
      <c r="D18" s="104" t="s">
        <v>287</v>
      </c>
      <c r="E18" s="104" t="s">
        <v>294</v>
      </c>
      <c r="F18" s="105" t="s">
        <v>273</v>
      </c>
      <c r="G18" s="104" t="s">
        <v>289</v>
      </c>
      <c r="H18" s="105" t="s">
        <v>290</v>
      </c>
      <c r="I18" s="105" t="s">
        <v>291</v>
      </c>
      <c r="J18" s="104" t="s">
        <v>271</v>
      </c>
    </row>
    <row r="19" spans="1:10" ht="22.5" customHeight="1">
      <c r="A19" s="27"/>
      <c r="B19" s="27"/>
      <c r="C19" s="104" t="s">
        <v>264</v>
      </c>
      <c r="D19" s="104" t="s">
        <v>287</v>
      </c>
      <c r="E19" s="104" t="s">
        <v>295</v>
      </c>
      <c r="F19" s="105" t="s">
        <v>273</v>
      </c>
      <c r="G19" s="104" t="s">
        <v>289</v>
      </c>
      <c r="H19" s="105" t="s">
        <v>290</v>
      </c>
      <c r="I19" s="105" t="s">
        <v>291</v>
      </c>
      <c r="J19" s="104" t="s">
        <v>271</v>
      </c>
    </row>
    <row r="20" spans="1:10" ht="22.5" customHeight="1">
      <c r="A20" s="27"/>
      <c r="B20" s="27"/>
      <c r="C20" s="104" t="s">
        <v>296</v>
      </c>
      <c r="D20" s="104" t="s">
        <v>297</v>
      </c>
      <c r="E20" s="104" t="s">
        <v>298</v>
      </c>
      <c r="F20" s="105" t="s">
        <v>273</v>
      </c>
      <c r="G20" s="104" t="s">
        <v>299</v>
      </c>
      <c r="H20" s="105" t="s">
        <v>290</v>
      </c>
      <c r="I20" s="105" t="s">
        <v>291</v>
      </c>
      <c r="J20" s="104" t="s">
        <v>271</v>
      </c>
    </row>
    <row r="21" spans="1:10" ht="22.5" customHeight="1">
      <c r="A21" s="27"/>
      <c r="B21" s="27"/>
      <c r="C21" s="104" t="s">
        <v>300</v>
      </c>
      <c r="D21" s="104" t="s">
        <v>301</v>
      </c>
      <c r="E21" s="104" t="s">
        <v>302</v>
      </c>
      <c r="F21" s="105" t="s">
        <v>267</v>
      </c>
      <c r="G21" s="104" t="s">
        <v>303</v>
      </c>
      <c r="H21" s="105" t="s">
        <v>304</v>
      </c>
      <c r="I21" s="105" t="s">
        <v>270</v>
      </c>
      <c r="J21" s="104" t="s">
        <v>271</v>
      </c>
    </row>
    <row r="22" spans="1:10" ht="22.5" customHeight="1">
      <c r="A22" s="27"/>
      <c r="B22" s="27"/>
      <c r="C22" s="104" t="s">
        <v>305</v>
      </c>
      <c r="D22" s="104" t="s">
        <v>306</v>
      </c>
      <c r="E22" s="104" t="s">
        <v>306</v>
      </c>
      <c r="F22" s="105" t="s">
        <v>273</v>
      </c>
      <c r="G22" s="104" t="s">
        <v>307</v>
      </c>
      <c r="H22" s="105" t="s">
        <v>308</v>
      </c>
      <c r="I22" s="105" t="s">
        <v>270</v>
      </c>
      <c r="J22" s="104" t="s">
        <v>309</v>
      </c>
    </row>
  </sheetData>
  <mergeCells count="2">
    <mergeCell ref="A2:J2"/>
    <mergeCell ref="A3:H3"/>
  </mergeCells>
  <phoneticPr fontId="3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  <vt:lpstr>部门单位基本信息表14</vt:lpstr>
      <vt:lpstr>重点领域项目名单15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2026-03-07T08:51:46Z</dcterms:created>
  <dcterms:modified xsi:type="dcterms:W3CDTF">2026-03-07T08:59:43Z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D3CD01A5D6C6458D91266C0FA336E714_13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