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<sst xmlns="http://schemas.openxmlformats.org/spreadsheetml/2006/main" count="887" uniqueCount="398">
  <si>
    <t>预算01-1表</t>
  </si>
  <si>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</si>
  <si>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</si>
  <si>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</si>
  <si>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</si>
  <si>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</si>
  <si>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</si>
  <si>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</si>
  <si>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</si>
  <si>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</si>
  <si>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</si>
  <si>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</si>
  <si>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</si>
  <si>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</si>
  <si>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</si>
  <si>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</si>
  <si>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</si>
  <si>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</si>
  <si>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</si>
  <si>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</si>
  <si>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</si>
  <si>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</si>
  <si>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</si>
  <si>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</si>
  <si>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</si>
  <si>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</si>
  <si>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</si>
  <si>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</si>
  <si>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</si>
  <si>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</si>
  <si>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</si>
  <si>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</si>
  <si>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</si>
  <si>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</si>
  <si>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</si>
  <si>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</si>
  <si>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</si>
  <si>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</si>
  <si>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</si>
  <si>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</si>
  <si>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</si>
  <si>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</si>
  <si>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</si>
  <si>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</si>
  <si>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</si>
  <si>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</si>
  <si>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</si>
  <si>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</si>
  <si>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</si>
  <si>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</si>
  <si>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</si>
  <si>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</si>
  <si>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</si>
  <si>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</si>
  <si>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</si>
  <si>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</si>
  <si>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</si>
  <si>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</si>
  <si>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</si>
  <si>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</si>
  <si>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</si>
  <si>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</si>
  <si>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</si>
  <si>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</si>
  <si>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</si>
  <si>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</si>
  <si>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</si>
  <si>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</si>
  <si>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</si>
  <si>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</si>
  <si>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</si>
  <si>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105008</t>
  </si>
  <si>
    <t>德钦县第二小学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</si>
  <si>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</si>
  <si>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</si>
  <si>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</si>
  <si>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</si>
  <si>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</si>
  <si>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</si>
  <si>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</si>
  <si>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</si>
  <si>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</si>
  <si>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</si>
  <si>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</si>
  <si>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</si>
  <si>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</si>
  <si>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</si>
  <si>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</si>
  <si>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</si>
  <si>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2050202</t>
  </si>
  <si>
    <t>208</t>
  </si>
  <si>
    <t>社会保障和就业支出</t>
  </si>
  <si>
    <t>20805</t>
  </si>
  <si>
    <t>2080505</t>
  </si>
  <si>
    <t>2080506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</si>
  <si>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</si>
  <si>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</si>
  <si>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</si>
  <si>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</si>
  <si>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</si>
  <si>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</si>
  <si>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</si>
  <si>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</si>
  <si>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</si>
  <si>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</si>
  <si>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</si>
  <si>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</si>
  <si>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</si>
  <si>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</si>
  <si>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</si>
  <si>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</si>
  <si>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</si>
  <si>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</si>
  <si>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</si>
  <si>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</si>
  <si>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</si>
  <si>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</si>
  <si>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</si>
  <si>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</si>
  <si>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</si>
  <si>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</si>
  <si>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</si>
  <si>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</si>
  <si>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</si>
  <si>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</si>
  <si>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</si>
  <si>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</si>
  <si>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</si>
  <si>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</si>
  <si>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</si>
  <si>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</si>
  <si>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</si>
  <si>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</si>
  <si>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</si>
  <si>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</si>
  <si>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</si>
  <si>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</si>
  <si>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</si>
  <si>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</si>
  <si>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</si>
  <si>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</si>
  <si>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</si>
  <si>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</si>
  <si>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</si>
  <si>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</si>
  <si>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</si>
  <si>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</si>
  <si>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</si>
  <si>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</si>
  <si>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</si>
  <si>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</si>
  <si>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</si>
  <si>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</si>
  <si>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</si>
  <si>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</si>
  <si>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</si>
  <si>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</si>
  <si>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普通教育</t>
  </si>
  <si>
    <t>小学教育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</si>
  <si>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</si>
  <si>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</si>
  <si>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</si>
  <si>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</si>
  <si>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</si>
  <si>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</si>
  <si>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</si>
  <si>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</si>
  <si>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</si>
  <si>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</si>
  <si>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</si>
  <si>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</si>
  <si>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</si>
  <si>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</si>
  <si>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</si>
  <si>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</si>
  <si>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</si>
  <si>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</si>
  <si>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</si>
  <si>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</si>
  <si>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</si>
  <si>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</si>
  <si>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</si>
  <si>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</si>
  <si>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</si>
  <si>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</si>
  <si>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</si>
  <si>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</si>
  <si>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</si>
  <si>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</si>
  <si>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</si>
  <si>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</si>
  <si>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</si>
  <si>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</si>
  <si>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</si>
  <si>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</si>
  <si>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</si>
  <si>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</si>
  <si>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</si>
  <si>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533422210000000018907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</si>
  <si>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</si>
  <si>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</si>
  <si>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</si>
  <si>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</si>
  <si>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</si>
  <si>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</si>
  <si>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</si>
  <si>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533422241100002151617</t>
  </si>
  <si>
    <t>事业人员规范后绩效奖</t>
  </si>
  <si>
    <t>533422210000000018909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</si>
  <si>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</si>
  <si>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</si>
  <si>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</si>
  <si>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</si>
  <si>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</si>
  <si>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</si>
  <si>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</si>
  <si>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</si>
  <si>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</si>
  <si>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</si>
  <si>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</si>
  <si>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</si>
  <si>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</si>
  <si>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533422210000000018911</t>
  </si>
  <si>
    <t>30113</t>
  </si>
  <si>
    <t>533422210000000018922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</si>
  <si>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</si>
  <si>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</si>
  <si>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</si>
  <si>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</si>
  <si>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</si>
  <si>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</si>
  <si>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</si>
  <si>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533422210000000018920</t>
  </si>
  <si>
    <t>工会经费</t>
  </si>
  <si>
    <t>30228</t>
  </si>
  <si>
    <t>30229</t>
  </si>
  <si>
    <t>福利费</t>
  </si>
  <si>
    <t>533422241100002151637</t>
  </si>
  <si>
    <t>体检费</t>
  </si>
  <si>
    <t>533422210000000018916</t>
  </si>
  <si>
    <t>公务用车运行维护费</t>
  </si>
  <si>
    <t>30231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</si>
  <si>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</si>
  <si>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</si>
  <si>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</si>
  <si>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</si>
  <si>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</si>
  <si>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</si>
  <si>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</si>
  <si>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</si>
  <si>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机关事业单位职工遗属生活补助经费</t>
  </si>
  <si>
    <t>民生类</t>
  </si>
  <si>
    <t>533422241100002164028</t>
  </si>
  <si>
    <t>30399</t>
  </si>
  <si>
    <t>其他对个人和家庭的补助</t>
  </si>
  <si>
    <t>教师课后服务专项资金</t>
  </si>
  <si>
    <t>专项业务类</t>
  </si>
  <si>
    <t>533422231100001180352</t>
  </si>
  <si>
    <t>乡村教师生活补助经费</t>
  </si>
  <si>
    <t>533422241100002163035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</si>
  <si>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</si>
  <si>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</si>
  <si>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</si>
  <si>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</si>
  <si>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</si>
  <si>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</si>
  <si>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</si>
  <si>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</si>
  <si>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</si>
  <si>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</si>
  <si>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</si>
  <si>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</si>
  <si>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该笔资金用于本单位遗属补助支出。补助18人。</t>
  </si>
  <si>
    <t>产出指标</t>
  </si>
  <si>
    <t>数量指标</t>
  </si>
  <si>
    <t>预算补助人数</t>
  </si>
  <si>
    <t>=</t>
  </si>
  <si>
    <t>18</t>
  </si>
  <si>
    <t>人</t>
  </si>
  <si>
    <t>定量指标</t>
  </si>
  <si>
    <t>空预算补助人数14人</t>
  </si>
  <si>
    <t>质量指标</t>
  </si>
  <si>
    <t>遗属补助发放完成率</t>
  </si>
  <si>
    <t>100</t>
  </si>
  <si>
    <t>%</t>
  </si>
  <si>
    <t>遗属补助发放完成率100%</t>
  </si>
  <si>
    <t>时效指标</t>
  </si>
  <si>
    <t>遗属补助发放及时性</t>
  </si>
  <si>
    <t>及时性</t>
  </si>
  <si>
    <t>是/否</t>
  </si>
  <si>
    <t>成本指标</t>
  </si>
  <si>
    <t>经济成本指标</t>
  </si>
  <si>
    <t>151040</t>
  </si>
  <si>
    <t>元</t>
  </si>
  <si>
    <t>经济成本151040元</t>
  </si>
  <si>
    <t>效益指标</t>
  </si>
  <si>
    <t>社会效益</t>
  </si>
  <si>
    <t>有利于改善补助者的社会质量</t>
  </si>
  <si>
    <t>进一步</t>
  </si>
  <si>
    <t>定性指标</t>
  </si>
  <si>
    <t>满意度指标</t>
  </si>
  <si>
    <t>服务对象满意度</t>
  </si>
  <si>
    <t>受益者满意度</t>
  </si>
  <si>
    <t>&gt;=</t>
  </si>
  <si>
    <t>85</t>
  </si>
  <si>
    <t>受益者满意度85%</t>
  </si>
  <si>
    <t>1、让每位家长放心。满足家长合理需求提供高质量的服务；不断提升学校公信力；2、对每位学生负责；3、教师的获得感增强。</t>
  </si>
  <si>
    <t>在校班级数量</t>
  </si>
  <si>
    <t>29</t>
  </si>
  <si>
    <t>根据在校学生人数测算</t>
  </si>
  <si>
    <t>课后服务工作质量合格率</t>
  </si>
  <si>
    <t>90</t>
  </si>
  <si>
    <t>考核教师课后服务工作的质量要求</t>
  </si>
  <si>
    <t>及时组织有效开展</t>
  </si>
  <si>
    <t>及时</t>
  </si>
  <si>
    <t>及时组织开展课后服务工作</t>
  </si>
  <si>
    <t>331200</t>
  </si>
  <si>
    <t>课后服务费标准331200元</t>
  </si>
  <si>
    <t>提升学校的公信力</t>
  </si>
  <si>
    <t>有效提升</t>
  </si>
  <si>
    <t>实施课后服务家长及社会的反响情况</t>
  </si>
  <si>
    <t>可持续影响</t>
  </si>
  <si>
    <t>增强教师的获得感</t>
  </si>
  <si>
    <t>'增强</t>
  </si>
  <si>
    <t>教师在职业中获得幸福感</t>
  </si>
  <si>
    <t>学生及家长的满意度调查</t>
  </si>
  <si>
    <t>98</t>
  </si>
  <si>
    <t>家长及学生的满意度情况调查</t>
  </si>
  <si>
    <t>乡村教师生活补助每人每月500元，假期没有补助，一年共计10个月计算，我校年初有100人。</t>
  </si>
  <si>
    <t>享受乡村教师生活补助人数</t>
  </si>
  <si>
    <t>享受乡村教师生活补助人数100人</t>
  </si>
  <si>
    <t>提高教师生活质量</t>
  </si>
  <si>
    <t>提高教师生活质量85%</t>
  </si>
  <si>
    <t>及时按月发放</t>
  </si>
  <si>
    <t>500000</t>
  </si>
  <si>
    <t>乡村教师生活补助全年预算成本500000元</t>
  </si>
  <si>
    <t>提高教师生活质量的同时提高教学质量</t>
  </si>
  <si>
    <t>提高</t>
  </si>
  <si>
    <t>教师满意度</t>
  </si>
  <si>
    <t>教师满意度85%</t>
  </si>
  <si>
    <t>预算06表</t>
  </si>
  <si>
    <t>2025年政府性基金预算支出预算表</t>
  </si>
  <si>
    <t>政府性基金预算支出预算表</t>
  </si>
  <si>
    <t>单位名称：全部</t>
  </si>
  <si>
    <t>本年政府性基金预算支出</t>
  </si>
  <si>
    <t>此表无数据，公开为空表。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</si>
  <si>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</si>
  <si>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</si>
  <si>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</si>
  <si>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</si>
  <si>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</si>
  <si>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</si>
  <si>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</si>
  <si>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</si>
  <si>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</si>
  <si>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</si>
  <si>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</si>
  <si>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公车运行维护费</t>
  </si>
  <si>
    <t>C99000000 其他服务</t>
  </si>
  <si>
    <t>项</t>
  </si>
  <si>
    <t>预算08表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</si>
  <si>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</si>
  <si>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</si>
  <si>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</si>
  <si>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</si>
  <si>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</si>
  <si>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</si>
  <si>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</si>
  <si>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2025年对下转移支付预算表</t>
  </si>
  <si>
    <t>单位名称（项目）</t>
  </si>
  <si>
    <t>地区</t>
  </si>
  <si>
    <t>政府性基金</t>
  </si>
  <si>
    <t>德钦县</t>
  </si>
  <si>
    <t>预算09-2表</t>
  </si>
  <si>
    <t>2025年对下转移支付绩效目标表</t>
  </si>
  <si>
    <t/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</si>
  <si>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</si>
  <si>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</si>
  <si>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</si>
  <si>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</si>
  <si>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</si>
  <si>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</si>
  <si>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</si>
  <si>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</si>
  <si>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</si>
  <si>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</si>
  <si>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</si>
  <si>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</si>
  <si>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</si>
  <si>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</si>
  <si>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</si>
  <si>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</si>
  <si>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</si>
  <si>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</si>
  <si>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</si>
  <si>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</si>
  <si>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</si>
  <si>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2026年、2027年暂未安排对应的项目支出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</si>
</sst>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43" fillId="0" borderId="7">
      <alignment horizontal="right" vertical="center"/>
    </xf>
    <xf numFmtId="49" fontId="43" fillId="0" borderId="7">
      <alignment horizontal="left" vertical="center" wrapText="1"/>
    </xf>
    <xf numFmtId="176" fontId="43" fillId="0" borderId="7">
      <alignment horizontal="right" vertical="center"/>
    </xf>
    <xf numFmtId="177" fontId="43" fillId="0" borderId="7">
      <alignment horizontal="right" vertical="center"/>
    </xf>
    <xf numFmtId="178" fontId="43" fillId="0" borderId="7">
      <alignment horizontal="right" vertical="center"/>
    </xf>
    <xf numFmtId="179" fontId="43" fillId="0" borderId="7">
      <alignment horizontal="right" vertical="center"/>
    </xf>
    <xf numFmtId="10" fontId="43" fillId="0" borderId="7">
      <alignment horizontal="right" vertical="center"/>
    </xf>
    <xf numFmtId="180" fontId="43" fillId="0" borderId="7">
      <alignment horizontal="right" vertical="center"/>
    </xf>
  </cellStyleXfs>
  <cellXfs count="253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49" fontId="7" fillId="0" borderId="7" xfId="50" applyFont="1">
      <alignment horizontal="left" vertical="center" wrapText="1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8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4" xfId="0" applyFont="1" applyBorder="1" applyAlignment="1">
      <alignment horizontal="left" vertical="center" wrapText="1"/>
      <protection locked="0"/>
    </xf>
    <xf numFmtId="0" fontId="4" fillId="0" borderId="14" xfId="0" applyFont="1" applyBorder="1" applyAlignment="1">
      <alignment horizontal="left" vertical="center"/>
      <protection locked="0"/>
    </xf>
    <xf numFmtId="4" fontId="4" fillId="0" borderId="14" xfId="0" applyNumberFormat="1" applyFont="1" applyBorder="1" applyAlignment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16" xfId="0" applyFont="1" applyBorder="1" applyAlignment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</xf>
    <xf numFmtId="0" fontId="7" fillId="0" borderId="0" xfId="0" applyFont="1" applyAlignment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6" xfId="0" applyFont="1" applyBorder="1" applyAlignment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right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/>
      <protection locked="0"/>
    </xf>
    <xf numFmtId="0" fontId="4" fillId="0" borderId="14" xfId="0" applyFont="1" applyBorder="1" applyAlignment="1" applyProtection="1">
      <alignment horizontal="right" vertical="center"/>
    </xf>
    <xf numFmtId="0" fontId="9" fillId="0" borderId="13" xfId="0" applyFont="1" applyBorder="1" applyAlignment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/>
      <protection locked="0"/>
    </xf>
    <xf numFmtId="0" fontId="9" fillId="0" borderId="16" xfId="0" applyFont="1" applyBorder="1" applyAlignment="1">
      <alignment horizontal="center" vertical="center" wrapText="1"/>
      <protection locked="0"/>
    </xf>
    <xf numFmtId="0" fontId="4" fillId="0" borderId="0" xfId="0" applyFont="1" applyAlignment="1" applyProtection="1">
      <alignment horizontal="right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12" xfId="0" applyNumberFormat="1" applyFont="1" applyBorder="1" applyAlignment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4" xfId="0" applyNumberFormat="1" applyFont="1" applyBorder="1" applyAlignment="1">
      <alignment horizontal="center" vertical="center" wrapText="1"/>
      <protection locked="0"/>
    </xf>
    <xf numFmtId="49" fontId="5" fillId="0" borderId="14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4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right" vertical="center"/>
    </xf>
    <xf numFmtId="4" fontId="4" fillId="0" borderId="14" xfId="0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  <protection locked="0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4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  <protection locked="0"/>
    </xf>
    <xf numFmtId="4" fontId="17" fillId="0" borderId="7" xfId="0" applyNumberFormat="1" applyFont="1" applyBorder="1" applyAlignment="1" applyProtection="1">
      <alignment vertical="center"/>
    </xf>
    <xf numFmtId="0" fontId="18" fillId="0" borderId="0" xfId="0" applyFo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0" fillId="0" borderId="0" xfId="0" applyFont="1" applyAlignment="1" applyProtection="1"/>
    <xf numFmtId="0" fontId="21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4" fontId="4" fillId="0" borderId="14" xfId="0" applyNumberFormat="1" applyFont="1" applyBorder="1" applyAlignment="1" applyProtection="1">
      <alignment vertical="center"/>
    </xf>
    <xf numFmtId="4" fontId="4" fillId="0" borderId="14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</xf>
    <xf numFmtId="0" fontId="21" fillId="0" borderId="0" xfId="0" applyFont="1" applyAlignment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  <protection locked="0"/>
    </xf>
    <xf numFmtId="0" fontId="4" fillId="0" borderId="14" xfId="0" applyFont="1" applyBorder="1" applyAlignment="1">
      <alignment vertical="center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5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5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7" fillId="0" borderId="6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right" vertical="center"/>
    </xf>
    <xf numFmtId="4" fontId="17" fillId="0" borderId="15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0" fontId="17" fillId="0" borderId="6" xfId="0" applyFont="1" applyBorder="1" applyAlignment="1">
      <alignment horizontal="center" vertical="center"/>
      <protection locked="0"/>
    </xf>
    <xf numFmtId="4" fontId="17" fillId="0" borderId="15" xfId="0" applyNumberFormat="1" applyFont="1" applyBorder="1" applyAlignment="1">
      <alignment horizontal="right" vertical="center"/>
      <protection locked="0"/>
    </xf>
    <xf numFmtId="4" fontId="17" fillId="0" borderId="7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B23" sqref="B23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4:4">
      <c r="D1" s="120" t="s">
        <v>0</v>
      </c>
    </row>
    <row r="2" ht="36" customHeight="1" spans="1:4">
      <c r="A2" s="4" t="s">
        <v>1</v>
      </c>
      <c r="B2" s="238"/>
      <c r="C2" s="238"/>
      <c r="D2" s="238"/>
    </row>
    <row r="3" ht="24" customHeight="1" spans="1:4">
      <c r="A3" s="39" t="str">
        <f>"单位名称："&amp;"德钦县第二小学"</f>
        <v>单位名称：德钦县第二小学</v>
      </c>
      <c r="B3" s="239"/>
      <c r="C3" s="239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03" t="s">
        <v>8</v>
      </c>
      <c r="B7" s="156">
        <v>39082935.77</v>
      </c>
      <c r="C7" s="203" t="s">
        <v>9</v>
      </c>
      <c r="D7" s="156"/>
    </row>
    <row r="8" ht="22.5" customHeight="1" spans="1:4">
      <c r="A8" s="203" t="s">
        <v>10</v>
      </c>
      <c r="B8" s="156"/>
      <c r="C8" s="203" t="s">
        <v>11</v>
      </c>
      <c r="D8" s="156"/>
    </row>
    <row r="9" ht="22.5" customHeight="1" spans="1:4">
      <c r="A9" s="203" t="s">
        <v>12</v>
      </c>
      <c r="B9" s="156"/>
      <c r="C9" s="203" t="s">
        <v>13</v>
      </c>
      <c r="D9" s="156"/>
    </row>
    <row r="10" ht="22.5" customHeight="1" spans="1:4">
      <c r="A10" s="203" t="s">
        <v>14</v>
      </c>
      <c r="B10" s="111"/>
      <c r="C10" s="203" t="s">
        <v>15</v>
      </c>
      <c r="D10" s="156"/>
    </row>
    <row r="11" ht="22.5" customHeight="1" spans="1:4">
      <c r="A11" s="203" t="s">
        <v>16</v>
      </c>
      <c r="B11" s="156"/>
      <c r="C11" s="200" t="s">
        <v>17</v>
      </c>
      <c r="D11" s="111">
        <v>28882091.96</v>
      </c>
    </row>
    <row r="12" ht="22.5" customHeight="1" spans="1:4">
      <c r="A12" s="203" t="s">
        <v>18</v>
      </c>
      <c r="B12" s="111"/>
      <c r="C12" s="200" t="s">
        <v>19</v>
      </c>
      <c r="D12" s="111"/>
    </row>
    <row r="13" ht="22.5" customHeight="1" spans="1:4">
      <c r="A13" s="203" t="s">
        <v>20</v>
      </c>
      <c r="B13" s="111"/>
      <c r="C13" s="200" t="s">
        <v>21</v>
      </c>
      <c r="D13" s="111"/>
    </row>
    <row r="14" ht="22.5" customHeight="1" spans="1:4">
      <c r="A14" s="203" t="s">
        <v>22</v>
      </c>
      <c r="B14" s="111"/>
      <c r="C14" s="200" t="s">
        <v>23</v>
      </c>
      <c r="D14" s="111">
        <v>3895505.22</v>
      </c>
    </row>
    <row r="15" ht="22.5" customHeight="1" spans="1:4">
      <c r="A15" s="240" t="s">
        <v>24</v>
      </c>
      <c r="B15" s="111"/>
      <c r="C15" s="200" t="s">
        <v>25</v>
      </c>
      <c r="D15" s="111">
        <v>3338589.68</v>
      </c>
    </row>
    <row r="16" ht="22.5" customHeight="1" spans="1:4">
      <c r="A16" s="240" t="s">
        <v>26</v>
      </c>
      <c r="B16" s="241"/>
      <c r="C16" s="200" t="s">
        <v>27</v>
      </c>
      <c r="D16" s="111"/>
    </row>
    <row r="17" ht="22.5" customHeight="1" spans="1:4">
      <c r="A17" s="242"/>
      <c r="B17" s="243"/>
      <c r="C17" s="200" t="s">
        <v>28</v>
      </c>
      <c r="D17" s="111"/>
    </row>
    <row r="18" ht="22.5" customHeight="1" spans="1:4">
      <c r="A18" s="244"/>
      <c r="B18" s="244"/>
      <c r="C18" s="200" t="s">
        <v>29</v>
      </c>
      <c r="D18" s="111"/>
    </row>
    <row r="19" ht="22.5" customHeight="1" spans="1:4">
      <c r="A19" s="244"/>
      <c r="B19" s="244"/>
      <c r="C19" s="200" t="s">
        <v>30</v>
      </c>
      <c r="D19" s="111"/>
    </row>
    <row r="20" ht="22.5" customHeight="1" spans="1:4">
      <c r="A20" s="244"/>
      <c r="B20" s="244"/>
      <c r="C20" s="200" t="s">
        <v>31</v>
      </c>
      <c r="D20" s="111"/>
    </row>
    <row r="21" ht="22.5" customHeight="1" spans="1:4">
      <c r="A21" s="244"/>
      <c r="B21" s="244"/>
      <c r="C21" s="200" t="s">
        <v>32</v>
      </c>
      <c r="D21" s="111"/>
    </row>
    <row r="22" ht="22.5" customHeight="1" spans="1:4">
      <c r="A22" s="244"/>
      <c r="B22" s="244"/>
      <c r="C22" s="200" t="s">
        <v>33</v>
      </c>
      <c r="D22" s="111"/>
    </row>
    <row r="23" ht="22.5" customHeight="1" spans="1:4">
      <c r="A23" s="244"/>
      <c r="B23" s="244"/>
      <c r="C23" s="200" t="s">
        <v>34</v>
      </c>
      <c r="D23" s="111"/>
    </row>
    <row r="24" ht="22.5" customHeight="1" spans="1:4">
      <c r="A24" s="244"/>
      <c r="B24" s="244"/>
      <c r="C24" s="200" t="s">
        <v>35</v>
      </c>
      <c r="D24" s="111"/>
    </row>
    <row r="25" ht="22.5" customHeight="1" spans="1:4">
      <c r="A25" s="244"/>
      <c r="B25" s="244"/>
      <c r="C25" s="200" t="s">
        <v>36</v>
      </c>
      <c r="D25" s="111">
        <v>2966748.91</v>
      </c>
    </row>
    <row r="26" ht="22.5" customHeight="1" spans="1:4">
      <c r="A26" s="244"/>
      <c r="B26" s="244"/>
      <c r="C26" s="200" t="s">
        <v>37</v>
      </c>
      <c r="D26" s="111"/>
    </row>
    <row r="27" ht="22.5" customHeight="1" spans="1:4">
      <c r="A27" s="244"/>
      <c r="B27" s="244"/>
      <c r="C27" s="200" t="s">
        <v>38</v>
      </c>
      <c r="D27" s="111"/>
    </row>
    <row r="28" ht="22.5" customHeight="1" spans="1:4">
      <c r="A28" s="244"/>
      <c r="B28" s="244"/>
      <c r="C28" s="200" t="s">
        <v>39</v>
      </c>
      <c r="D28" s="111"/>
    </row>
    <row r="29" ht="22.5" customHeight="1" spans="1:4">
      <c r="A29" s="244"/>
      <c r="B29" s="244"/>
      <c r="C29" s="200" t="s">
        <v>40</v>
      </c>
      <c r="D29" s="111"/>
    </row>
    <row r="30" ht="22.5" customHeight="1" spans="1:4">
      <c r="A30" s="245"/>
      <c r="B30" s="246"/>
      <c r="C30" s="200" t="s">
        <v>41</v>
      </c>
      <c r="D30" s="111"/>
    </row>
    <row r="31" ht="22.5" customHeight="1" spans="1:4">
      <c r="A31" s="245"/>
      <c r="B31" s="246"/>
      <c r="C31" s="200" t="s">
        <v>42</v>
      </c>
      <c r="D31" s="111"/>
    </row>
    <row r="32" ht="22.5" customHeight="1" spans="1:4">
      <c r="A32" s="245"/>
      <c r="B32" s="246"/>
      <c r="C32" s="200" t="s">
        <v>43</v>
      </c>
      <c r="D32" s="111"/>
    </row>
    <row r="33" ht="22.5" customHeight="1" spans="1:4">
      <c r="A33" s="245" t="s">
        <v>44</v>
      </c>
      <c r="B33" s="247">
        <v>39082935.77</v>
      </c>
      <c r="C33" s="205" t="s">
        <v>45</v>
      </c>
      <c r="D33" s="248">
        <v>39082935.77</v>
      </c>
    </row>
    <row r="34" ht="22.5" customHeight="1" spans="1:4">
      <c r="A34" s="240" t="s">
        <v>46</v>
      </c>
      <c r="B34" s="249"/>
      <c r="C34" s="203" t="s">
        <v>47</v>
      </c>
      <c r="D34" s="49"/>
    </row>
    <row r="35" ht="22.5" customHeight="1" spans="1:4">
      <c r="A35" s="240" t="s">
        <v>48</v>
      </c>
      <c r="B35" s="249"/>
      <c r="C35" s="203" t="s">
        <v>48</v>
      </c>
      <c r="D35" s="48"/>
    </row>
    <row r="36" ht="22.5" customHeight="1" spans="1:4">
      <c r="A36" s="240" t="s">
        <v>49</v>
      </c>
      <c r="B36" s="249"/>
      <c r="C36" s="203" t="s">
        <v>50</v>
      </c>
      <c r="D36" s="49"/>
    </row>
    <row r="37" ht="22.5" customHeight="1" spans="1:4">
      <c r="A37" s="250" t="s">
        <v>51</v>
      </c>
      <c r="B37" s="251">
        <v>39082935.77</v>
      </c>
      <c r="C37" s="205" t="s">
        <v>52</v>
      </c>
      <c r="D37" s="252">
        <v>39082935.77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0" sqref="B10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340</v>
      </c>
    </row>
    <row r="2" ht="36.75" customHeight="1" spans="1:6">
      <c r="A2" s="124" t="s">
        <v>341</v>
      </c>
      <c r="B2" s="125" t="s">
        <v>342</v>
      </c>
      <c r="C2" s="126"/>
      <c r="D2" s="127"/>
      <c r="E2" s="127"/>
      <c r="F2" s="127"/>
    </row>
    <row r="3" ht="13.5" customHeight="1" spans="1:6">
      <c r="A3" s="6" t="str">
        <f>"单位名称："&amp;"德钦县第二小学"</f>
        <v>单位名称：德钦县第二小学</v>
      </c>
      <c r="B3" s="6" t="s">
        <v>343</v>
      </c>
      <c r="C3" s="121"/>
      <c r="D3" s="123"/>
      <c r="E3" s="123"/>
      <c r="F3" s="120" t="s">
        <v>2</v>
      </c>
    </row>
    <row r="4" ht="19.5" customHeight="1" spans="1:6">
      <c r="A4" s="128" t="s">
        <v>180</v>
      </c>
      <c r="B4" s="129" t="s">
        <v>75</v>
      </c>
      <c r="C4" s="130" t="s">
        <v>76</v>
      </c>
      <c r="D4" s="13" t="s">
        <v>344</v>
      </c>
      <c r="E4" s="13"/>
      <c r="F4" s="14"/>
    </row>
    <row r="5" ht="18.75" customHeight="1" spans="1:6">
      <c r="A5" s="131"/>
      <c r="B5" s="132"/>
      <c r="C5" s="115"/>
      <c r="D5" s="114" t="s">
        <v>57</v>
      </c>
      <c r="E5" s="114" t="s">
        <v>77</v>
      </c>
      <c r="F5" s="114" t="s">
        <v>78</v>
      </c>
    </row>
    <row r="6" ht="18.75" customHeight="1" spans="1:6">
      <c r="A6" s="131">
        <v>1</v>
      </c>
      <c r="B6" s="133" t="s">
        <v>152</v>
      </c>
      <c r="C6" s="115">
        <v>3</v>
      </c>
      <c r="D6" s="114">
        <v>4</v>
      </c>
      <c r="E6" s="114">
        <v>5</v>
      </c>
      <c r="F6" s="114">
        <v>6</v>
      </c>
    </row>
    <row r="7" ht="22.5" customHeight="1" spans="1:6">
      <c r="A7" s="134"/>
      <c r="B7" s="92"/>
      <c r="C7" s="92"/>
      <c r="D7" s="94"/>
      <c r="E7" s="135"/>
      <c r="F7" s="135"/>
    </row>
    <row r="8" ht="22.5" customHeight="1" spans="1:6">
      <c r="A8" s="134"/>
      <c r="B8" s="92"/>
      <c r="C8" s="92"/>
      <c r="D8" s="94"/>
      <c r="E8" s="135"/>
      <c r="F8" s="135"/>
    </row>
    <row r="9" ht="22.5" customHeight="1" spans="1:6">
      <c r="A9" s="136" t="s">
        <v>108</v>
      </c>
      <c r="B9" s="137" t="s">
        <v>108</v>
      </c>
      <c r="C9" s="138" t="s">
        <v>108</v>
      </c>
      <c r="D9" s="139"/>
      <c r="E9" s="140"/>
      <c r="F9" s="140"/>
    </row>
    <row r="10" customHeight="1" spans="1:1">
      <c r="A10" t="s">
        <v>345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D9" sqref="D9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61"/>
      <c r="P1" s="61"/>
      <c r="Q1" s="37" t="s">
        <v>346</v>
      </c>
    </row>
    <row r="2" ht="35.25" customHeight="1" spans="1:17">
      <c r="A2" s="38" t="s">
        <v>347</v>
      </c>
      <c r="B2" s="5"/>
      <c r="C2" s="5"/>
      <c r="D2" s="5"/>
      <c r="E2" s="5"/>
      <c r="F2" s="5"/>
      <c r="G2" s="5"/>
      <c r="H2" s="5"/>
      <c r="I2" s="5"/>
      <c r="J2" s="5"/>
      <c r="K2" s="64"/>
      <c r="L2" s="5"/>
      <c r="M2" s="5"/>
      <c r="N2" s="5"/>
      <c r="O2" s="64"/>
      <c r="P2" s="64"/>
      <c r="Q2" s="5"/>
    </row>
    <row r="3" ht="18.75" customHeight="1" spans="1:17">
      <c r="A3" s="39" t="str">
        <f>"单位名称："&amp;"德钦县第二小学"</f>
        <v>单位名称：德钦县第二小学</v>
      </c>
      <c r="B3" s="8"/>
      <c r="C3" s="8"/>
      <c r="D3" s="8"/>
      <c r="E3" s="8"/>
      <c r="F3" s="8"/>
      <c r="G3" s="8"/>
      <c r="H3" s="8"/>
      <c r="I3" s="8"/>
      <c r="J3" s="8"/>
      <c r="O3" s="103"/>
      <c r="P3" s="103"/>
      <c r="Q3" s="120" t="s">
        <v>171</v>
      </c>
    </row>
    <row r="4" ht="15.75" customHeight="1" spans="1:17">
      <c r="A4" s="11" t="s">
        <v>348</v>
      </c>
      <c r="B4" s="83" t="s">
        <v>349</v>
      </c>
      <c r="C4" s="83" t="s">
        <v>350</v>
      </c>
      <c r="D4" s="83" t="s">
        <v>351</v>
      </c>
      <c r="E4" s="83" t="s">
        <v>352</v>
      </c>
      <c r="F4" s="83" t="s">
        <v>353</v>
      </c>
      <c r="G4" s="43" t="s">
        <v>187</v>
      </c>
      <c r="H4" s="43"/>
      <c r="I4" s="43"/>
      <c r="J4" s="43"/>
      <c r="K4" s="105"/>
      <c r="L4" s="43"/>
      <c r="M4" s="43"/>
      <c r="N4" s="43"/>
      <c r="O4" s="106"/>
      <c r="P4" s="105"/>
      <c r="Q4" s="44"/>
    </row>
    <row r="5" ht="17.25" customHeight="1" spans="1:17">
      <c r="A5" s="16"/>
      <c r="B5" s="85"/>
      <c r="C5" s="85"/>
      <c r="D5" s="85"/>
      <c r="E5" s="85"/>
      <c r="F5" s="85"/>
      <c r="G5" s="85" t="s">
        <v>57</v>
      </c>
      <c r="H5" s="85" t="s">
        <v>60</v>
      </c>
      <c r="I5" s="85" t="s">
        <v>354</v>
      </c>
      <c r="J5" s="85" t="s">
        <v>355</v>
      </c>
      <c r="K5" s="117" t="s">
        <v>356</v>
      </c>
      <c r="L5" s="107" t="s">
        <v>80</v>
      </c>
      <c r="M5" s="107"/>
      <c r="N5" s="107"/>
      <c r="O5" s="118"/>
      <c r="P5" s="119"/>
      <c r="Q5" s="87"/>
    </row>
    <row r="6" ht="54" customHeight="1" spans="1:17">
      <c r="A6" s="18"/>
      <c r="B6" s="87"/>
      <c r="C6" s="87"/>
      <c r="D6" s="87"/>
      <c r="E6" s="87"/>
      <c r="F6" s="87"/>
      <c r="G6" s="87"/>
      <c r="H6" s="87" t="s">
        <v>59</v>
      </c>
      <c r="I6" s="87"/>
      <c r="J6" s="87"/>
      <c r="K6" s="88"/>
      <c r="L6" s="87" t="s">
        <v>59</v>
      </c>
      <c r="M6" s="87" t="s">
        <v>66</v>
      </c>
      <c r="N6" s="87" t="s">
        <v>196</v>
      </c>
      <c r="O6" s="110" t="s">
        <v>68</v>
      </c>
      <c r="P6" s="88" t="s">
        <v>69</v>
      </c>
      <c r="Q6" s="87" t="s">
        <v>70</v>
      </c>
    </row>
    <row r="7" ht="19.5" customHeight="1" spans="1:17">
      <c r="A7" s="3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2.5" customHeight="1" spans="1:17">
      <c r="A8" s="90" t="s">
        <v>72</v>
      </c>
      <c r="B8" s="91"/>
      <c r="C8" s="91"/>
      <c r="D8" s="91"/>
      <c r="E8" s="116"/>
      <c r="F8" s="94"/>
      <c r="G8" s="94"/>
      <c r="H8" s="94"/>
      <c r="I8" s="94"/>
      <c r="J8" s="94"/>
      <c r="K8" s="94"/>
      <c r="L8" s="94"/>
      <c r="M8" s="94"/>
      <c r="N8" s="94"/>
      <c r="O8" s="111"/>
      <c r="P8" s="94"/>
      <c r="Q8" s="94"/>
    </row>
    <row r="9" ht="22.5" customHeight="1" spans="1:17">
      <c r="A9" s="90" t="str">
        <f>"    "&amp;"公务用车运行维护费"</f>
        <v>    公务用车运行维护费</v>
      </c>
      <c r="B9" s="91" t="s">
        <v>357</v>
      </c>
      <c r="C9" s="91" t="s">
        <v>358</v>
      </c>
      <c r="D9" s="91" t="s">
        <v>359</v>
      </c>
      <c r="E9" s="116">
        <v>1</v>
      </c>
      <c r="F9" s="94"/>
      <c r="G9" s="94">
        <v>13500</v>
      </c>
      <c r="H9" s="94">
        <v>13500</v>
      </c>
      <c r="I9" s="94"/>
      <c r="J9" s="94"/>
      <c r="K9" s="94"/>
      <c r="L9" s="94"/>
      <c r="M9" s="94"/>
      <c r="N9" s="94"/>
      <c r="O9" s="111"/>
      <c r="P9" s="94"/>
      <c r="Q9" s="94"/>
    </row>
    <row r="10" ht="22.5" customHeight="1" spans="1:17">
      <c r="A10" s="95" t="s">
        <v>108</v>
      </c>
      <c r="B10" s="96"/>
      <c r="C10" s="96"/>
      <c r="D10" s="96"/>
      <c r="E10" s="116"/>
      <c r="F10" s="94"/>
      <c r="G10" s="94">
        <v>13500</v>
      </c>
      <c r="H10" s="94">
        <v>13500</v>
      </c>
      <c r="I10" s="94"/>
      <c r="J10" s="94"/>
      <c r="K10" s="94"/>
      <c r="L10" s="94"/>
      <c r="M10" s="94"/>
      <c r="N10" s="94"/>
      <c r="O10" s="111"/>
      <c r="P10" s="94"/>
      <c r="Q10" s="94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10.7083333333333" defaultRowHeight="14.25" customHeight="1"/>
  <cols>
    <col min="1" max="1" width="36.7083333333333" customWidth="1"/>
    <col min="2" max="6" width="25.575" customWidth="1"/>
    <col min="7" max="17" width="22.1416666666667" customWidth="1"/>
  </cols>
  <sheetData>
    <row r="1" ht="13.5" customHeight="1" spans="1:17">
      <c r="A1" s="79"/>
      <c r="B1" s="79"/>
      <c r="C1" s="80"/>
      <c r="D1" s="80"/>
      <c r="E1" s="80"/>
      <c r="F1" s="79"/>
      <c r="G1" s="79"/>
      <c r="H1" s="79"/>
      <c r="I1" s="79"/>
      <c r="J1" s="79"/>
      <c r="K1" s="99"/>
      <c r="L1" s="100"/>
      <c r="M1" s="100"/>
      <c r="N1" s="100"/>
      <c r="O1" s="61"/>
      <c r="P1" s="101"/>
      <c r="Q1" s="112" t="s">
        <v>360</v>
      </c>
    </row>
    <row r="2" ht="34.5" customHeight="1" spans="1:17">
      <c r="A2" s="38" t="s">
        <v>361</v>
      </c>
      <c r="B2" s="81"/>
      <c r="C2" s="64"/>
      <c r="D2" s="64"/>
      <c r="E2" s="64"/>
      <c r="F2" s="81"/>
      <c r="G2" s="81"/>
      <c r="H2" s="81"/>
      <c r="I2" s="81"/>
      <c r="J2" s="81"/>
      <c r="K2" s="102"/>
      <c r="L2" s="81"/>
      <c r="M2" s="81"/>
      <c r="N2" s="81"/>
      <c r="O2" s="64"/>
      <c r="P2" s="102"/>
      <c r="Q2" s="81"/>
    </row>
    <row r="3" ht="18.75" customHeight="1" spans="1:17">
      <c r="A3" s="65" t="str">
        <f>"单位名称："&amp;"德钦县第二小学"</f>
        <v>单位名称：德钦县第二小学</v>
      </c>
      <c r="B3" s="66"/>
      <c r="C3" s="82"/>
      <c r="D3" s="82"/>
      <c r="E3" s="82"/>
      <c r="F3" s="66"/>
      <c r="G3" s="66"/>
      <c r="H3" s="66"/>
      <c r="I3" s="66"/>
      <c r="J3" s="66"/>
      <c r="K3" s="99"/>
      <c r="L3" s="100"/>
      <c r="M3" s="100"/>
      <c r="N3" s="100"/>
      <c r="O3" s="103"/>
      <c r="P3" s="104"/>
      <c r="Q3" s="113" t="s">
        <v>171</v>
      </c>
    </row>
    <row r="4" ht="18.75" customHeight="1" spans="1:17">
      <c r="A4" s="11" t="s">
        <v>348</v>
      </c>
      <c r="B4" s="83" t="s">
        <v>362</v>
      </c>
      <c r="C4" s="84" t="s">
        <v>363</v>
      </c>
      <c r="D4" s="84" t="s">
        <v>364</v>
      </c>
      <c r="E4" s="84" t="s">
        <v>365</v>
      </c>
      <c r="F4" s="83" t="s">
        <v>366</v>
      </c>
      <c r="G4" s="43" t="s">
        <v>187</v>
      </c>
      <c r="H4" s="43"/>
      <c r="I4" s="43"/>
      <c r="J4" s="43"/>
      <c r="K4" s="105"/>
      <c r="L4" s="43"/>
      <c r="M4" s="43"/>
      <c r="N4" s="43"/>
      <c r="O4" s="106"/>
      <c r="P4" s="105"/>
      <c r="Q4" s="44"/>
    </row>
    <row r="5" ht="17.25" customHeight="1" spans="1:17">
      <c r="A5" s="16"/>
      <c r="B5" s="85"/>
      <c r="C5" s="86"/>
      <c r="D5" s="86"/>
      <c r="E5" s="86"/>
      <c r="F5" s="85"/>
      <c r="G5" s="85" t="s">
        <v>57</v>
      </c>
      <c r="H5" s="85" t="s">
        <v>60</v>
      </c>
      <c r="I5" s="85" t="s">
        <v>354</v>
      </c>
      <c r="J5" s="85" t="s">
        <v>355</v>
      </c>
      <c r="K5" s="86" t="s">
        <v>356</v>
      </c>
      <c r="L5" s="107" t="s">
        <v>80</v>
      </c>
      <c r="M5" s="107"/>
      <c r="N5" s="107"/>
      <c r="O5" s="108"/>
      <c r="P5" s="109"/>
      <c r="Q5" s="87"/>
    </row>
    <row r="6" ht="54" customHeight="1" spans="1:17">
      <c r="A6" s="18"/>
      <c r="B6" s="87"/>
      <c r="C6" s="88"/>
      <c r="D6" s="88"/>
      <c r="E6" s="88"/>
      <c r="F6" s="87"/>
      <c r="G6" s="87"/>
      <c r="H6" s="87"/>
      <c r="I6" s="87"/>
      <c r="J6" s="87"/>
      <c r="K6" s="88"/>
      <c r="L6" s="87" t="s">
        <v>59</v>
      </c>
      <c r="M6" s="87" t="s">
        <v>66</v>
      </c>
      <c r="N6" s="87" t="s">
        <v>196</v>
      </c>
      <c r="O6" s="110" t="s">
        <v>68</v>
      </c>
      <c r="P6" s="88" t="s">
        <v>69</v>
      </c>
      <c r="Q6" s="87" t="s">
        <v>70</v>
      </c>
    </row>
    <row r="7" ht="19.5" customHeight="1" spans="1:17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ht="22.5" customHeight="1" spans="1:17">
      <c r="A8" s="90"/>
      <c r="B8" s="91"/>
      <c r="C8" s="92"/>
      <c r="D8" s="93"/>
      <c r="E8" s="93"/>
      <c r="F8" s="91"/>
      <c r="G8" s="94"/>
      <c r="H8" s="94"/>
      <c r="I8" s="94"/>
      <c r="J8" s="94"/>
      <c r="K8" s="94"/>
      <c r="L8" s="94"/>
      <c r="M8" s="94"/>
      <c r="N8" s="94"/>
      <c r="O8" s="111"/>
      <c r="P8" s="94"/>
      <c r="Q8" s="94"/>
    </row>
    <row r="9" ht="22.5" customHeight="1" spans="1:17">
      <c r="A9" s="90"/>
      <c r="B9" s="91"/>
      <c r="C9" s="92"/>
      <c r="D9" s="92"/>
      <c r="E9" s="92"/>
      <c r="F9" s="91"/>
      <c r="G9" s="94"/>
      <c r="H9" s="94"/>
      <c r="I9" s="94"/>
      <c r="J9" s="94"/>
      <c r="K9" s="94"/>
      <c r="L9" s="94"/>
      <c r="M9" s="94"/>
      <c r="N9" s="94"/>
      <c r="O9" s="111"/>
      <c r="P9" s="94"/>
      <c r="Q9" s="94"/>
    </row>
    <row r="10" ht="22.5" customHeight="1" spans="1:17">
      <c r="A10" s="95" t="s">
        <v>108</v>
      </c>
      <c r="B10" s="96"/>
      <c r="C10" s="97"/>
      <c r="D10" s="97"/>
      <c r="E10" s="97"/>
      <c r="F10" s="98"/>
      <c r="G10" s="94"/>
      <c r="H10" s="94"/>
      <c r="I10" s="94"/>
      <c r="J10" s="94"/>
      <c r="K10" s="94"/>
      <c r="L10" s="94"/>
      <c r="M10" s="94"/>
      <c r="N10" s="94"/>
      <c r="O10" s="111"/>
      <c r="P10" s="94"/>
      <c r="Q10" s="94"/>
    </row>
    <row r="11" customHeight="1" spans="1:1">
      <c r="A11" t="s">
        <v>345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"/>
  <sheetViews>
    <sheetView showZeros="0" workbookViewId="0">
      <selection activeCell="A10" sqref="A10"/>
    </sheetView>
  </sheetViews>
  <sheetFormatPr defaultColWidth="10.7083333333333" defaultRowHeight="14.25" customHeight="1" outlineLevelCol="4"/>
  <cols>
    <col min="1" max="1" width="44" customWidth="1"/>
    <col min="2" max="4" width="20.575" customWidth="1"/>
    <col min="5" max="5" width="21.1416666666667" customWidth="1"/>
  </cols>
  <sheetData>
    <row r="1" ht="19.5" customHeight="1" spans="1:5">
      <c r="A1" s="2"/>
      <c r="B1" s="2"/>
      <c r="C1" s="2"/>
      <c r="D1" s="62"/>
      <c r="E1" s="63" t="s">
        <v>367</v>
      </c>
    </row>
    <row r="2" ht="48" customHeight="1" spans="1:5">
      <c r="A2" s="38" t="s">
        <v>368</v>
      </c>
      <c r="B2" s="5"/>
      <c r="C2" s="5"/>
      <c r="D2" s="5"/>
      <c r="E2" s="64"/>
    </row>
    <row r="3" ht="18" customHeight="1" spans="1:5">
      <c r="A3" s="65" t="str">
        <f>"单位名称："&amp;"德钦县第二小学"</f>
        <v>单位名称：德钦县第二小学</v>
      </c>
      <c r="B3" s="66"/>
      <c r="C3" s="66"/>
      <c r="D3" s="67"/>
      <c r="E3" s="68" t="s">
        <v>171</v>
      </c>
    </row>
    <row r="4" ht="19.5" customHeight="1" spans="1:5">
      <c r="A4" s="28" t="s">
        <v>369</v>
      </c>
      <c r="B4" s="12" t="s">
        <v>187</v>
      </c>
      <c r="C4" s="13"/>
      <c r="D4" s="14"/>
      <c r="E4" s="69" t="s">
        <v>370</v>
      </c>
    </row>
    <row r="5" ht="40.5" customHeight="1" spans="1:5">
      <c r="A5" s="30"/>
      <c r="B5" s="29" t="s">
        <v>57</v>
      </c>
      <c r="C5" s="11" t="s">
        <v>60</v>
      </c>
      <c r="D5" s="70" t="s">
        <v>371</v>
      </c>
      <c r="E5" s="71" t="s">
        <v>372</v>
      </c>
    </row>
    <row r="6" ht="19.5" customHeight="1" spans="1:5">
      <c r="A6" s="72">
        <v>1</v>
      </c>
      <c r="B6" s="72">
        <v>2</v>
      </c>
      <c r="C6" s="72">
        <v>3</v>
      </c>
      <c r="D6" s="73">
        <v>4</v>
      </c>
      <c r="E6" s="74">
        <v>5</v>
      </c>
    </row>
    <row r="7" ht="22.5" customHeight="1" spans="1:5">
      <c r="A7" s="75"/>
      <c r="B7" s="76"/>
      <c r="C7" s="76"/>
      <c r="D7" s="77"/>
      <c r="E7" s="76"/>
    </row>
    <row r="8" ht="22.5" customHeight="1" spans="1:5">
      <c r="A8" s="75"/>
      <c r="B8" s="76"/>
      <c r="C8" s="76"/>
      <c r="D8" s="77"/>
      <c r="E8" s="76"/>
    </row>
    <row r="9" ht="22.5" customHeight="1" spans="1:5">
      <c r="A9" s="78" t="s">
        <v>57</v>
      </c>
      <c r="B9" s="76"/>
      <c r="C9" s="76"/>
      <c r="D9" s="77"/>
      <c r="E9" s="76"/>
    </row>
    <row r="10" customHeight="1" spans="1:1">
      <c r="A10" t="s">
        <v>345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9" sqref="A9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0:10">
      <c r="J1" s="61" t="s">
        <v>373</v>
      </c>
    </row>
    <row r="2" ht="36" customHeight="1" spans="1:10">
      <c r="A2" s="4" t="s">
        <v>374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2">
      <c r="A3" s="54" t="str">
        <f>"单位名称："&amp;"德钦县第二小学"</f>
        <v>单位名称：德钦县第二小学</v>
      </c>
      <c r="B3" s="55"/>
    </row>
    <row r="4" ht="44.25" customHeight="1" spans="1:10">
      <c r="A4" s="45" t="s">
        <v>262</v>
      </c>
      <c r="B4" s="45" t="s">
        <v>263</v>
      </c>
      <c r="C4" s="45" t="s">
        <v>264</v>
      </c>
      <c r="D4" s="45" t="s">
        <v>265</v>
      </c>
      <c r="E4" s="45" t="s">
        <v>266</v>
      </c>
      <c r="F4" s="56" t="s">
        <v>267</v>
      </c>
      <c r="G4" s="45" t="s">
        <v>268</v>
      </c>
      <c r="H4" s="56" t="s">
        <v>269</v>
      </c>
      <c r="I4" s="56" t="s">
        <v>270</v>
      </c>
      <c r="J4" s="45" t="s">
        <v>271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22.5" customHeight="1" spans="1:10">
      <c r="A6" s="57"/>
      <c r="B6" s="46"/>
      <c r="C6" s="46"/>
      <c r="D6" s="46"/>
      <c r="E6" s="58"/>
      <c r="F6" s="59"/>
      <c r="G6" s="58"/>
      <c r="H6" s="59"/>
      <c r="I6" s="59"/>
      <c r="J6" s="58"/>
    </row>
    <row r="7" ht="22.5" customHeight="1" spans="1:10">
      <c r="A7" s="57"/>
      <c r="B7" s="57"/>
      <c r="C7" s="57" t="s">
        <v>375</v>
      </c>
      <c r="D7" s="57" t="s">
        <v>375</v>
      </c>
      <c r="E7" s="57" t="s">
        <v>375</v>
      </c>
      <c r="F7" s="60" t="s">
        <v>375</v>
      </c>
      <c r="G7" s="57" t="s">
        <v>375</v>
      </c>
      <c r="H7" s="57" t="s">
        <v>375</v>
      </c>
      <c r="I7" s="57" t="s">
        <v>375</v>
      </c>
      <c r="J7" s="57" t="s">
        <v>375</v>
      </c>
    </row>
    <row r="8" ht="22.5" customHeight="1" spans="1:10">
      <c r="A8" s="57"/>
      <c r="B8" s="57"/>
      <c r="C8" s="57"/>
      <c r="D8" s="57"/>
      <c r="E8" s="57"/>
      <c r="F8" s="60"/>
      <c r="G8" s="57"/>
      <c r="H8" s="57"/>
      <c r="I8" s="57"/>
      <c r="J8" s="57"/>
    </row>
    <row r="9" customHeight="1" spans="1:1">
      <c r="A9" t="s">
        <v>345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8:8">
      <c r="H1" s="37" t="s">
        <v>376</v>
      </c>
    </row>
    <row r="2" ht="34.5" customHeight="1" spans="1:8">
      <c r="A2" s="38" t="s">
        <v>377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"单位名称："&amp;"德钦县第二小学"</f>
        <v>单位名称：德钦县第二小学</v>
      </c>
      <c r="B3" s="7"/>
      <c r="C3" s="40"/>
      <c r="H3" s="41" t="s">
        <v>171</v>
      </c>
    </row>
    <row r="4" ht="18" customHeight="1" spans="1:8">
      <c r="A4" s="11" t="s">
        <v>180</v>
      </c>
      <c r="B4" s="11" t="s">
        <v>378</v>
      </c>
      <c r="C4" s="11" t="s">
        <v>379</v>
      </c>
      <c r="D4" s="11" t="s">
        <v>380</v>
      </c>
      <c r="E4" s="11" t="s">
        <v>381</v>
      </c>
      <c r="F4" s="42" t="s">
        <v>382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352</v>
      </c>
      <c r="G5" s="45" t="s">
        <v>383</v>
      </c>
      <c r="H5" s="45" t="s">
        <v>384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57</v>
      </c>
      <c r="B8" s="51"/>
      <c r="C8" s="51"/>
      <c r="D8" s="51"/>
      <c r="E8" s="52"/>
      <c r="F8" s="36"/>
      <c r="G8" s="49"/>
      <c r="H8" s="49"/>
    </row>
    <row r="9" customHeight="1" spans="1:1">
      <c r="A9" t="s">
        <v>345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11" sqref="B11"/>
    </sheetView>
  </sheetViews>
  <sheetFormatPr defaultColWidth="10.7083333333333" defaultRowHeight="14.25" customHeight="1"/>
  <cols>
    <col min="1" max="1" width="26.375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4:11">
      <c r="D1" s="1"/>
      <c r="E1" s="1"/>
      <c r="F1" s="1"/>
      <c r="G1" s="1"/>
      <c r="H1" s="2"/>
      <c r="I1" s="2"/>
      <c r="J1" s="2"/>
      <c r="K1" s="3" t="s">
        <v>385</v>
      </c>
    </row>
    <row r="2" ht="42.75" customHeight="1" spans="1:11">
      <c r="A2" s="4" t="s">
        <v>386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"单位名称："&amp;"德钦县第二小学"</f>
        <v>单位名称：德钦县第二小学</v>
      </c>
      <c r="B3" s="7"/>
      <c r="C3" s="7"/>
      <c r="D3" s="7"/>
      <c r="E3" s="7"/>
      <c r="F3" s="7"/>
      <c r="G3" s="7"/>
      <c r="H3" s="8"/>
      <c r="I3" s="8"/>
      <c r="J3" s="8"/>
      <c r="K3" s="9" t="s">
        <v>171</v>
      </c>
    </row>
    <row r="4" ht="21.75" customHeight="1" spans="1:11">
      <c r="A4" s="10" t="s">
        <v>244</v>
      </c>
      <c r="B4" s="10" t="s">
        <v>182</v>
      </c>
      <c r="C4" s="10" t="s">
        <v>245</v>
      </c>
      <c r="D4" s="11" t="s">
        <v>183</v>
      </c>
      <c r="E4" s="11" t="s">
        <v>184</v>
      </c>
      <c r="F4" s="11" t="s">
        <v>246</v>
      </c>
      <c r="G4" s="11" t="s">
        <v>247</v>
      </c>
      <c r="H4" s="28" t="s">
        <v>57</v>
      </c>
      <c r="I4" s="12" t="s">
        <v>387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59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6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6"/>
    </row>
    <row r="10" ht="22.5" customHeight="1" spans="1:11">
      <c r="A10" s="33" t="s">
        <v>108</v>
      </c>
      <c r="B10" s="34"/>
      <c r="C10" s="34"/>
      <c r="D10" s="34"/>
      <c r="E10" s="34"/>
      <c r="F10" s="34"/>
      <c r="G10" s="35"/>
      <c r="H10" s="23"/>
      <c r="I10" s="23"/>
      <c r="J10" s="23"/>
      <c r="K10" s="36"/>
    </row>
    <row r="11" customHeight="1" spans="2:2">
      <c r="B11" t="s">
        <v>345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B15" sqref="B15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4:7">
      <c r="D1" s="1"/>
      <c r="E1" s="2"/>
      <c r="F1" s="2"/>
      <c r="G1" s="3" t="s">
        <v>388</v>
      </c>
    </row>
    <row r="2" ht="36.75" customHeight="1" spans="1:7">
      <c r="A2" s="4" t="s">
        <v>389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"单位名称："&amp;"德钦县第二小学"</f>
        <v>单位名称：德钦县第二小学</v>
      </c>
      <c r="B3" s="7"/>
      <c r="C3" s="7"/>
      <c r="D3" s="7"/>
      <c r="E3" s="8"/>
      <c r="F3" s="8"/>
      <c r="G3" s="9" t="s">
        <v>171</v>
      </c>
    </row>
    <row r="4" ht="21.75" customHeight="1" spans="1:7">
      <c r="A4" s="10" t="s">
        <v>245</v>
      </c>
      <c r="B4" s="10" t="s">
        <v>244</v>
      </c>
      <c r="C4" s="10" t="s">
        <v>182</v>
      </c>
      <c r="D4" s="11" t="s">
        <v>390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391</v>
      </c>
      <c r="F5" s="10" t="s">
        <v>392</v>
      </c>
      <c r="G5" s="11" t="s">
        <v>393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72</v>
      </c>
      <c r="B8" s="22"/>
      <c r="C8" s="22"/>
      <c r="D8" s="21"/>
      <c r="E8" s="23">
        <v>982240</v>
      </c>
      <c r="F8" s="23"/>
      <c r="G8" s="23"/>
    </row>
    <row r="9" ht="22.5" customHeight="1" spans="1:7">
      <c r="A9" s="21"/>
      <c r="B9" s="22" t="s">
        <v>394</v>
      </c>
      <c r="C9" s="22" t="s">
        <v>255</v>
      </c>
      <c r="D9" s="21" t="s">
        <v>395</v>
      </c>
      <c r="E9" s="23">
        <v>331200</v>
      </c>
      <c r="F9" s="23"/>
      <c r="G9" s="23"/>
    </row>
    <row r="10" ht="22.5" customHeight="1" spans="1:7">
      <c r="A10" s="24"/>
      <c r="B10" s="22" t="s">
        <v>396</v>
      </c>
      <c r="C10" s="22" t="s">
        <v>258</v>
      </c>
      <c r="D10" s="21" t="s">
        <v>395</v>
      </c>
      <c r="E10" s="23">
        <v>500000</v>
      </c>
      <c r="F10" s="23"/>
      <c r="G10" s="23"/>
    </row>
    <row r="11" ht="22.5" customHeight="1" spans="1:7">
      <c r="A11" s="24"/>
      <c r="B11" s="22" t="s">
        <v>396</v>
      </c>
      <c r="C11" s="22" t="s">
        <v>250</v>
      </c>
      <c r="D11" s="21" t="s">
        <v>395</v>
      </c>
      <c r="E11" s="23">
        <v>151040</v>
      </c>
      <c r="F11" s="23"/>
      <c r="G11" s="23"/>
    </row>
    <row r="12" ht="22.5" customHeight="1" spans="1:7">
      <c r="A12" s="25" t="s">
        <v>57</v>
      </c>
      <c r="B12" s="26" t="s">
        <v>375</v>
      </c>
      <c r="C12" s="26"/>
      <c r="D12" s="27"/>
      <c r="E12" s="23">
        <v>982240</v>
      </c>
      <c r="F12" s="23"/>
      <c r="G12" s="23"/>
    </row>
    <row r="13" customHeight="1" spans="1:1">
      <c r="A13" t="s">
        <v>397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D17" sqref="D17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0:19">
      <c r="J1" s="208"/>
      <c r="O1" s="80"/>
      <c r="P1" s="80"/>
      <c r="Q1" s="80"/>
      <c r="R1" s="80"/>
      <c r="S1" s="61" t="s">
        <v>53</v>
      </c>
    </row>
    <row r="2" ht="57.75" customHeight="1" spans="1:19">
      <c r="A2" s="159" t="s">
        <v>54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32"/>
      <c r="P2" s="232"/>
      <c r="Q2" s="232"/>
      <c r="R2" s="232"/>
      <c r="S2" s="232"/>
    </row>
    <row r="3" ht="21" customHeight="1" spans="1:19">
      <c r="A3" s="39" t="str">
        <f>"单位名称："&amp;"德钦县第二小学"</f>
        <v>单位名称：德钦县第二小学</v>
      </c>
      <c r="B3" s="8"/>
      <c r="C3" s="8"/>
      <c r="D3" s="8"/>
      <c r="E3" s="8"/>
      <c r="F3" s="8"/>
      <c r="G3" s="8"/>
      <c r="H3" s="8"/>
      <c r="I3" s="8"/>
      <c r="J3" s="82"/>
      <c r="K3" s="8"/>
      <c r="L3" s="8"/>
      <c r="M3" s="8"/>
      <c r="N3" s="8"/>
      <c r="O3" s="82"/>
      <c r="P3" s="82"/>
      <c r="Q3" s="82"/>
      <c r="R3" s="82"/>
      <c r="S3" s="103" t="s">
        <v>2</v>
      </c>
    </row>
    <row r="4" ht="18.75" customHeight="1" spans="1:19">
      <c r="A4" s="215" t="s">
        <v>55</v>
      </c>
      <c r="B4" s="216" t="s">
        <v>56</v>
      </c>
      <c r="C4" s="216" t="s">
        <v>57</v>
      </c>
      <c r="D4" s="217" t="s">
        <v>58</v>
      </c>
      <c r="E4" s="218"/>
      <c r="F4" s="218"/>
      <c r="G4" s="218"/>
      <c r="H4" s="218"/>
      <c r="I4" s="218"/>
      <c r="J4" s="233"/>
      <c r="K4" s="218"/>
      <c r="L4" s="218"/>
      <c r="M4" s="218"/>
      <c r="N4" s="212"/>
      <c r="O4" s="217" t="s">
        <v>46</v>
      </c>
      <c r="P4" s="217"/>
      <c r="Q4" s="217"/>
      <c r="R4" s="217"/>
      <c r="S4" s="237"/>
    </row>
    <row r="5" ht="19.5" customHeight="1" spans="1:19">
      <c r="A5" s="219"/>
      <c r="B5" s="220"/>
      <c r="C5" s="220"/>
      <c r="D5" s="221" t="s">
        <v>59</v>
      </c>
      <c r="E5" s="221" t="s">
        <v>60</v>
      </c>
      <c r="F5" s="221" t="s">
        <v>61</v>
      </c>
      <c r="G5" s="221" t="s">
        <v>62</v>
      </c>
      <c r="H5" s="221" t="s">
        <v>63</v>
      </c>
      <c r="I5" s="234" t="s">
        <v>64</v>
      </c>
      <c r="J5" s="234"/>
      <c r="K5" s="234"/>
      <c r="L5" s="234"/>
      <c r="M5" s="234"/>
      <c r="N5" s="224"/>
      <c r="O5" s="221" t="s">
        <v>59</v>
      </c>
      <c r="P5" s="221" t="s">
        <v>60</v>
      </c>
      <c r="Q5" s="221" t="s">
        <v>61</v>
      </c>
      <c r="R5" s="221" t="s">
        <v>62</v>
      </c>
      <c r="S5" s="221" t="s">
        <v>65</v>
      </c>
    </row>
    <row r="6" ht="28.5" customHeight="1" spans="1:19">
      <c r="A6" s="222"/>
      <c r="B6" s="223"/>
      <c r="C6" s="223"/>
      <c r="D6" s="224"/>
      <c r="E6" s="224"/>
      <c r="F6" s="224"/>
      <c r="G6" s="224"/>
      <c r="H6" s="224"/>
      <c r="I6" s="223" t="s">
        <v>59</v>
      </c>
      <c r="J6" s="223" t="s">
        <v>66</v>
      </c>
      <c r="K6" s="223" t="s">
        <v>67</v>
      </c>
      <c r="L6" s="223" t="s">
        <v>68</v>
      </c>
      <c r="M6" s="223" t="s">
        <v>69</v>
      </c>
      <c r="N6" s="223" t="s">
        <v>70</v>
      </c>
      <c r="O6" s="235"/>
      <c r="P6" s="235"/>
      <c r="Q6" s="235"/>
      <c r="R6" s="235"/>
      <c r="S6" s="224"/>
    </row>
    <row r="7" ht="20.25" customHeight="1" spans="1:19">
      <c r="A7" s="225">
        <v>1</v>
      </c>
      <c r="B7" s="225">
        <v>2</v>
      </c>
      <c r="C7" s="225">
        <v>3</v>
      </c>
      <c r="D7" s="225">
        <v>4</v>
      </c>
      <c r="E7" s="225">
        <v>5</v>
      </c>
      <c r="F7" s="225">
        <v>6</v>
      </c>
      <c r="G7" s="225">
        <v>7</v>
      </c>
      <c r="H7" s="225">
        <v>8</v>
      </c>
      <c r="I7" s="225">
        <v>9</v>
      </c>
      <c r="J7" s="225">
        <v>10</v>
      </c>
      <c r="K7" s="225">
        <v>11</v>
      </c>
      <c r="L7" s="225">
        <v>12</v>
      </c>
      <c r="M7" s="225">
        <v>13</v>
      </c>
      <c r="N7" s="225">
        <v>14</v>
      </c>
      <c r="O7" s="225">
        <v>15</v>
      </c>
      <c r="P7" s="225">
        <v>16</v>
      </c>
      <c r="Q7" s="225">
        <v>17</v>
      </c>
      <c r="R7" s="225">
        <v>18</v>
      </c>
      <c r="S7" s="225">
        <v>19</v>
      </c>
    </row>
    <row r="8" ht="22.5" customHeight="1" spans="1:19">
      <c r="A8" s="226" t="s">
        <v>71</v>
      </c>
      <c r="B8" s="227" t="s">
        <v>72</v>
      </c>
      <c r="C8" s="228">
        <v>39082935.77</v>
      </c>
      <c r="D8" s="228">
        <v>39082935.77</v>
      </c>
      <c r="E8" s="229">
        <v>39082935.77</v>
      </c>
      <c r="F8" s="229"/>
      <c r="G8" s="229"/>
      <c r="H8" s="229"/>
      <c r="I8" s="229"/>
      <c r="J8" s="229"/>
      <c r="K8" s="229"/>
      <c r="L8" s="229"/>
      <c r="M8" s="229"/>
      <c r="N8" s="229"/>
      <c r="O8" s="236"/>
      <c r="P8" s="236"/>
      <c r="Q8" s="236"/>
      <c r="R8" s="236"/>
      <c r="S8" s="236"/>
    </row>
    <row r="9" ht="22.5" customHeight="1" spans="1:19">
      <c r="A9" s="230" t="s">
        <v>57</v>
      </c>
      <c r="B9" s="231"/>
      <c r="C9" s="229">
        <v>39082935.77</v>
      </c>
      <c r="D9" s="229">
        <v>39082935.77</v>
      </c>
      <c r="E9" s="229">
        <v>39082935.77</v>
      </c>
      <c r="F9" s="229"/>
      <c r="G9" s="229"/>
      <c r="H9" s="229"/>
      <c r="I9" s="229"/>
      <c r="J9" s="229"/>
      <c r="K9" s="229"/>
      <c r="L9" s="229"/>
      <c r="M9" s="229"/>
      <c r="N9" s="229"/>
      <c r="O9" s="236"/>
      <c r="P9" s="236"/>
      <c r="Q9" s="236"/>
      <c r="R9" s="236"/>
      <c r="S9" s="236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5"/>
  <sheetViews>
    <sheetView showZeros="0" workbookViewId="0">
      <selection activeCell="D33" sqref="D33:D37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4:15">
      <c r="D1" s="208"/>
      <c r="H1" s="208"/>
      <c r="J1" s="208"/>
      <c r="O1" s="37" t="s">
        <v>73</v>
      </c>
    </row>
    <row r="2" ht="42" customHeight="1" spans="1:15">
      <c r="A2" s="4" t="s">
        <v>74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ht="24" customHeight="1" spans="1:15">
      <c r="A3" s="210" t="str">
        <f>"单位名称："&amp;"德钦县第二小学"</f>
        <v>单位名称：德钦县第二小学</v>
      </c>
      <c r="B3" s="211"/>
      <c r="C3" s="79"/>
      <c r="D3" s="2"/>
      <c r="E3" s="79"/>
      <c r="F3" s="79"/>
      <c r="G3" s="79"/>
      <c r="H3" s="2"/>
      <c r="I3" s="79"/>
      <c r="J3" s="2"/>
      <c r="K3" s="79"/>
      <c r="L3" s="79"/>
      <c r="M3" s="213"/>
      <c r="N3" s="213"/>
      <c r="O3" s="120" t="s">
        <v>2</v>
      </c>
    </row>
    <row r="4" ht="19.5" customHeight="1" spans="1:15">
      <c r="A4" s="10" t="s">
        <v>75</v>
      </c>
      <c r="B4" s="10" t="s">
        <v>76</v>
      </c>
      <c r="C4" s="10" t="s">
        <v>57</v>
      </c>
      <c r="D4" s="12" t="s">
        <v>60</v>
      </c>
      <c r="E4" s="105" t="s">
        <v>77</v>
      </c>
      <c r="F4" s="69" t="s">
        <v>78</v>
      </c>
      <c r="G4" s="10" t="s">
        <v>61</v>
      </c>
      <c r="H4" s="10" t="s">
        <v>62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88" t="s">
        <v>59</v>
      </c>
      <c r="E5" s="110" t="s">
        <v>77</v>
      </c>
      <c r="F5" s="110" t="s">
        <v>78</v>
      </c>
      <c r="G5" s="18"/>
      <c r="H5" s="18"/>
      <c r="I5" s="18"/>
      <c r="J5" s="188" t="s">
        <v>59</v>
      </c>
      <c r="K5" s="45" t="s">
        <v>81</v>
      </c>
      <c r="L5" s="45" t="s">
        <v>82</v>
      </c>
      <c r="M5" s="45" t="s">
        <v>83</v>
      </c>
      <c r="N5" s="45" t="s">
        <v>84</v>
      </c>
      <c r="O5" s="45" t="s">
        <v>85</v>
      </c>
    </row>
    <row r="6" ht="20.25" customHeight="1" spans="1:15">
      <c r="A6" s="142">
        <v>1</v>
      </c>
      <c r="B6" s="142">
        <v>2</v>
      </c>
      <c r="C6" s="188">
        <v>3</v>
      </c>
      <c r="D6" s="188">
        <v>4</v>
      </c>
      <c r="E6" s="188">
        <v>5</v>
      </c>
      <c r="F6" s="188">
        <v>6</v>
      </c>
      <c r="G6" s="188">
        <v>7</v>
      </c>
      <c r="H6" s="188">
        <v>8</v>
      </c>
      <c r="I6" s="188">
        <v>9</v>
      </c>
      <c r="J6" s="188">
        <v>10</v>
      </c>
      <c r="K6" s="188">
        <v>11</v>
      </c>
      <c r="L6" s="188">
        <v>12</v>
      </c>
      <c r="M6" s="188">
        <v>13</v>
      </c>
      <c r="N6" s="188">
        <v>14</v>
      </c>
      <c r="O6" s="188">
        <v>15</v>
      </c>
    </row>
    <row r="7" ht="22.5" customHeight="1" spans="1:15">
      <c r="A7" s="198" t="s">
        <v>86</v>
      </c>
      <c r="B7" s="198" t="s">
        <v>87</v>
      </c>
      <c r="C7" s="156">
        <v>28882091.96</v>
      </c>
      <c r="D7" s="156">
        <v>28882091.96</v>
      </c>
      <c r="E7" s="156">
        <v>28050891.96</v>
      </c>
      <c r="F7" s="156">
        <v>831200</v>
      </c>
      <c r="G7" s="156"/>
      <c r="H7" s="156"/>
      <c r="I7" s="156"/>
      <c r="J7" s="156"/>
      <c r="K7" s="156"/>
      <c r="L7" s="156"/>
      <c r="M7" s="156"/>
      <c r="N7" s="156"/>
      <c r="O7" s="156"/>
    </row>
    <row r="8" ht="22.5" customHeight="1" spans="1:15">
      <c r="A8" s="198" t="s">
        <v>88</v>
      </c>
      <c r="B8" s="198" t="str">
        <f>"  "&amp;"普通教育"</f>
        <v>  普通教育</v>
      </c>
      <c r="C8" s="156">
        <v>28882091.96</v>
      </c>
      <c r="D8" s="156">
        <v>28882091.96</v>
      </c>
      <c r="E8" s="156">
        <v>28050891.96</v>
      </c>
      <c r="F8" s="156">
        <v>831200</v>
      </c>
      <c r="G8" s="156"/>
      <c r="H8" s="156"/>
      <c r="I8" s="156"/>
      <c r="J8" s="156"/>
      <c r="K8" s="156"/>
      <c r="L8" s="156"/>
      <c r="M8" s="156"/>
      <c r="N8" s="156"/>
      <c r="O8" s="156"/>
    </row>
    <row r="9" ht="22.5" customHeight="1" spans="1:15">
      <c r="A9" s="198" t="s">
        <v>89</v>
      </c>
      <c r="B9" s="198" t="str">
        <f>"    "&amp;"小学教育"</f>
        <v>    小学教育</v>
      </c>
      <c r="C9" s="156">
        <v>28882091.96</v>
      </c>
      <c r="D9" s="156">
        <v>28882091.96</v>
      </c>
      <c r="E9" s="156">
        <v>28050891.96</v>
      </c>
      <c r="F9" s="156">
        <v>831200</v>
      </c>
      <c r="G9" s="156"/>
      <c r="H9" s="156"/>
      <c r="I9" s="156"/>
      <c r="J9" s="156"/>
      <c r="K9" s="156"/>
      <c r="L9" s="156"/>
      <c r="M9" s="156"/>
      <c r="N9" s="156"/>
      <c r="O9" s="156"/>
    </row>
    <row r="10" ht="22.5" customHeight="1" spans="1:15">
      <c r="A10" s="198" t="s">
        <v>90</v>
      </c>
      <c r="B10" s="198" t="s">
        <v>91</v>
      </c>
      <c r="C10" s="156">
        <v>3895505.22</v>
      </c>
      <c r="D10" s="156">
        <v>3895505.22</v>
      </c>
      <c r="E10" s="156">
        <v>3744465.22</v>
      </c>
      <c r="F10" s="156">
        <v>151040</v>
      </c>
      <c r="G10" s="156"/>
      <c r="H10" s="156"/>
      <c r="I10" s="156"/>
      <c r="J10" s="156"/>
      <c r="K10" s="156"/>
      <c r="L10" s="156"/>
      <c r="M10" s="156"/>
      <c r="N10" s="156"/>
      <c r="O10" s="156"/>
    </row>
    <row r="11" ht="22.5" customHeight="1" spans="1:15">
      <c r="A11" s="198" t="s">
        <v>92</v>
      </c>
      <c r="B11" s="198" t="str">
        <f>"  "&amp;"行政事业单位养老支出"</f>
        <v>  行政事业单位养老支出</v>
      </c>
      <c r="C11" s="156">
        <v>3744465.22</v>
      </c>
      <c r="D11" s="156">
        <v>3744465.22</v>
      </c>
      <c r="E11" s="156">
        <v>3744465.22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22.5" customHeight="1" spans="1:15">
      <c r="A12" s="198" t="s">
        <v>93</v>
      </c>
      <c r="B12" s="198" t="str">
        <f>"    "&amp;"机关事业单位基本养老保险缴费支出"</f>
        <v>    机关事业单位基本养老保险缴费支出</v>
      </c>
      <c r="C12" s="156">
        <v>3744465.22</v>
      </c>
      <c r="D12" s="156">
        <v>3744465.22</v>
      </c>
      <c r="E12" s="156">
        <v>3744465.22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22.5" customHeight="1" spans="1:15">
      <c r="A13" s="198" t="s">
        <v>94</v>
      </c>
      <c r="B13" s="198" t="str">
        <f>"    "&amp;"机关事业单位职业年金缴费支出"</f>
        <v>    机关事业单位职业年金缴费支出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22.5" customHeight="1" spans="1:15">
      <c r="A14" s="198" t="s">
        <v>95</v>
      </c>
      <c r="B14" s="198" t="str">
        <f>"  "&amp;"抚恤"</f>
        <v>  抚恤</v>
      </c>
      <c r="C14" s="156">
        <v>151040</v>
      </c>
      <c r="D14" s="156">
        <v>151040</v>
      </c>
      <c r="E14" s="156"/>
      <c r="F14" s="156">
        <v>151040</v>
      </c>
      <c r="G14" s="156"/>
      <c r="H14" s="156"/>
      <c r="I14" s="156"/>
      <c r="J14" s="156"/>
      <c r="K14" s="156"/>
      <c r="L14" s="156"/>
      <c r="M14" s="156"/>
      <c r="N14" s="156"/>
      <c r="O14" s="156"/>
    </row>
    <row r="15" ht="22.5" customHeight="1" spans="1:15">
      <c r="A15" s="198" t="s">
        <v>96</v>
      </c>
      <c r="B15" s="198" t="str">
        <f>"    "&amp;"死亡抚恤"</f>
        <v>    死亡抚恤</v>
      </c>
      <c r="C15" s="156">
        <v>151040</v>
      </c>
      <c r="D15" s="156">
        <v>151040</v>
      </c>
      <c r="E15" s="156"/>
      <c r="F15" s="156">
        <v>151040</v>
      </c>
      <c r="G15" s="156"/>
      <c r="H15" s="156"/>
      <c r="I15" s="156"/>
      <c r="J15" s="156"/>
      <c r="K15" s="156"/>
      <c r="L15" s="156"/>
      <c r="M15" s="156"/>
      <c r="N15" s="156"/>
      <c r="O15" s="156"/>
    </row>
    <row r="16" ht="22.5" customHeight="1" spans="1:15">
      <c r="A16" s="198" t="s">
        <v>97</v>
      </c>
      <c r="B16" s="198" t="s">
        <v>98</v>
      </c>
      <c r="C16" s="156">
        <v>3338589.68</v>
      </c>
      <c r="D16" s="156">
        <v>3338589.68</v>
      </c>
      <c r="E16" s="156">
        <v>3338589.68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22.5" customHeight="1" spans="1:15">
      <c r="A17" s="198" t="s">
        <v>99</v>
      </c>
      <c r="B17" s="198" t="str">
        <f>"  "&amp;"行政事业单位医疗"</f>
        <v>  行政事业单位医疗</v>
      </c>
      <c r="C17" s="156">
        <v>3338589.68</v>
      </c>
      <c r="D17" s="156">
        <v>3338589.68</v>
      </c>
      <c r="E17" s="156">
        <v>3338589.68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22.5" customHeight="1" spans="1:15">
      <c r="A18" s="198" t="s">
        <v>100</v>
      </c>
      <c r="B18" s="198" t="str">
        <f>"    "&amp;"行政单位医疗"</f>
        <v>    行政单位医疗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22.5" customHeight="1" spans="1:15">
      <c r="A19" s="198" t="s">
        <v>101</v>
      </c>
      <c r="B19" s="198" t="str">
        <f>"    "&amp;"事业单位医疗"</f>
        <v>    事业单位医疗</v>
      </c>
      <c r="C19" s="156">
        <v>1718777.52</v>
      </c>
      <c r="D19" s="156">
        <v>1718777.52</v>
      </c>
      <c r="E19" s="156">
        <v>1718777.52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22.5" customHeight="1" spans="1:15">
      <c r="A20" s="198" t="s">
        <v>102</v>
      </c>
      <c r="B20" s="198" t="str">
        <f>"    "&amp;"公务员医疗补助"</f>
        <v>    公务员医疗补助</v>
      </c>
      <c r="C20" s="156">
        <v>1515046.34</v>
      </c>
      <c r="D20" s="156">
        <v>1515046.34</v>
      </c>
      <c r="E20" s="156">
        <v>1515046.34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22.5" customHeight="1" spans="1:15">
      <c r="A21" s="198" t="s">
        <v>103</v>
      </c>
      <c r="B21" s="198" t="str">
        <f>"    "&amp;"其他行政事业单位医疗支出"</f>
        <v>    其他行政事业单位医疗支出</v>
      </c>
      <c r="C21" s="156">
        <v>104765.82</v>
      </c>
      <c r="D21" s="156">
        <v>104765.82</v>
      </c>
      <c r="E21" s="156">
        <v>104765.82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22.5" customHeight="1" spans="1:15">
      <c r="A22" s="198" t="s">
        <v>104</v>
      </c>
      <c r="B22" s="198" t="s">
        <v>105</v>
      </c>
      <c r="C22" s="156">
        <v>2966748.91</v>
      </c>
      <c r="D22" s="156">
        <v>2966748.91</v>
      </c>
      <c r="E22" s="156">
        <v>2966748.91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22.5" customHeight="1" spans="1:15">
      <c r="A23" s="198" t="s">
        <v>106</v>
      </c>
      <c r="B23" s="198" t="str">
        <f>"  "&amp;"住房改革支出"</f>
        <v>  住房改革支出</v>
      </c>
      <c r="C23" s="156">
        <v>2966748.91</v>
      </c>
      <c r="D23" s="156">
        <v>2966748.91</v>
      </c>
      <c r="E23" s="156">
        <v>2966748.91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22.5" customHeight="1" spans="1:15">
      <c r="A24" s="198" t="s">
        <v>107</v>
      </c>
      <c r="B24" s="198" t="str">
        <f>"    "&amp;"住房公积金"</f>
        <v>    住房公积金</v>
      </c>
      <c r="C24" s="156">
        <v>2966748.91</v>
      </c>
      <c r="D24" s="156">
        <v>2966748.91</v>
      </c>
      <c r="E24" s="156">
        <v>2966748.91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22.5" customHeight="1" spans="1:15">
      <c r="A25" s="33" t="s">
        <v>108</v>
      </c>
      <c r="B25" s="212" t="s">
        <v>108</v>
      </c>
      <c r="C25" s="111">
        <v>39082935.77</v>
      </c>
      <c r="D25" s="156">
        <v>39082935.77</v>
      </c>
      <c r="E25" s="111">
        <v>38100695.77</v>
      </c>
      <c r="F25" s="111">
        <v>982240</v>
      </c>
      <c r="G25" s="111"/>
      <c r="H25" s="156"/>
      <c r="I25" s="111"/>
      <c r="J25" s="156"/>
      <c r="K25" s="111"/>
      <c r="L25" s="111"/>
      <c r="M25" s="111"/>
      <c r="N25" s="111"/>
      <c r="O25" s="111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5"/>
  <sheetViews>
    <sheetView showZeros="0" topLeftCell="A20" workbookViewId="0">
      <selection activeCell="B35" sqref="B35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4:4">
      <c r="D1" s="37" t="s">
        <v>109</v>
      </c>
    </row>
    <row r="2" ht="36" customHeight="1" spans="1:4">
      <c r="A2" s="4" t="s">
        <v>110</v>
      </c>
      <c r="B2" s="196"/>
      <c r="C2" s="196"/>
      <c r="D2" s="196"/>
    </row>
    <row r="3" ht="24" customHeight="1" spans="1:4">
      <c r="A3" s="6" t="str">
        <f>"单位名称："&amp;"德钦县第二小学"</f>
        <v>单位名称：德钦县第二小学</v>
      </c>
      <c r="B3" s="197"/>
      <c r="C3" s="197"/>
      <c r="D3" s="120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8" t="s">
        <v>6</v>
      </c>
      <c r="C5" s="28" t="s">
        <v>111</v>
      </c>
      <c r="D5" s="128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198" t="s">
        <v>112</v>
      </c>
      <c r="B7" s="199">
        <v>39082935.77</v>
      </c>
      <c r="C7" s="200" t="s">
        <v>113</v>
      </c>
      <c r="D7" s="111">
        <v>39082935.77</v>
      </c>
    </row>
    <row r="8" ht="22.5" customHeight="1" spans="1:4">
      <c r="A8" s="201" t="s">
        <v>114</v>
      </c>
      <c r="B8" s="199">
        <v>39082935.77</v>
      </c>
      <c r="C8" s="200" t="s">
        <v>115</v>
      </c>
      <c r="D8" s="111"/>
    </row>
    <row r="9" ht="22.5" customHeight="1" spans="1:4">
      <c r="A9" s="201" t="s">
        <v>116</v>
      </c>
      <c r="B9" s="202"/>
      <c r="C9" s="200" t="s">
        <v>117</v>
      </c>
      <c r="D9" s="111"/>
    </row>
    <row r="10" ht="22.5" customHeight="1" spans="1:4">
      <c r="A10" s="201" t="s">
        <v>118</v>
      </c>
      <c r="B10" s="202"/>
      <c r="C10" s="200" t="s">
        <v>119</v>
      </c>
      <c r="D10" s="111"/>
    </row>
    <row r="11" ht="22.5" customHeight="1" spans="1:4">
      <c r="A11" s="201" t="s">
        <v>120</v>
      </c>
      <c r="B11" s="198"/>
      <c r="C11" s="200" t="s">
        <v>121</v>
      </c>
      <c r="D11" s="111"/>
    </row>
    <row r="12" ht="22.5" customHeight="1" spans="1:4">
      <c r="A12" s="201" t="s">
        <v>114</v>
      </c>
      <c r="B12" s="198"/>
      <c r="C12" s="200" t="s">
        <v>122</v>
      </c>
      <c r="D12" s="111">
        <v>28882091.96</v>
      </c>
    </row>
    <row r="13" ht="22.5" customHeight="1" spans="1:4">
      <c r="A13" s="201" t="s">
        <v>116</v>
      </c>
      <c r="B13" s="201"/>
      <c r="C13" s="200" t="s">
        <v>123</v>
      </c>
      <c r="D13" s="111"/>
    </row>
    <row r="14" ht="22.5" customHeight="1" spans="1:4">
      <c r="A14" s="201" t="s">
        <v>118</v>
      </c>
      <c r="B14" s="201"/>
      <c r="C14" s="200" t="s">
        <v>124</v>
      </c>
      <c r="D14" s="111"/>
    </row>
    <row r="15" ht="22.5" customHeight="1" spans="1:4">
      <c r="A15" s="201"/>
      <c r="B15" s="201"/>
      <c r="C15" s="200" t="s">
        <v>125</v>
      </c>
      <c r="D15" s="111">
        <v>3895505.22</v>
      </c>
    </row>
    <row r="16" ht="22.5" customHeight="1" spans="1:4">
      <c r="A16" s="201"/>
      <c r="B16" s="198"/>
      <c r="C16" s="200" t="s">
        <v>126</v>
      </c>
      <c r="D16" s="111">
        <v>3338589.68</v>
      </c>
    </row>
    <row r="17" ht="22.5" customHeight="1" spans="1:4">
      <c r="A17" s="203"/>
      <c r="B17" s="204"/>
      <c r="C17" s="200" t="s">
        <v>127</v>
      </c>
      <c r="D17" s="111"/>
    </row>
    <row r="18" ht="22.5" customHeight="1" spans="1:4">
      <c r="A18" s="203"/>
      <c r="B18" s="204"/>
      <c r="C18" s="200" t="s">
        <v>128</v>
      </c>
      <c r="D18" s="111"/>
    </row>
    <row r="19" ht="22.5" customHeight="1" spans="1:4">
      <c r="A19" s="145"/>
      <c r="B19" s="145"/>
      <c r="C19" s="200" t="s">
        <v>129</v>
      </c>
      <c r="D19" s="111"/>
    </row>
    <row r="20" ht="22.5" customHeight="1" spans="1:4">
      <c r="A20" s="145"/>
      <c r="B20" s="145"/>
      <c r="C20" s="200" t="s">
        <v>130</v>
      </c>
      <c r="D20" s="111"/>
    </row>
    <row r="21" ht="22.5" customHeight="1" spans="1:4">
      <c r="A21" s="145"/>
      <c r="B21" s="145"/>
      <c r="C21" s="200" t="s">
        <v>131</v>
      </c>
      <c r="D21" s="111"/>
    </row>
    <row r="22" ht="22.5" customHeight="1" spans="1:4">
      <c r="A22" s="145"/>
      <c r="B22" s="145"/>
      <c r="C22" s="200" t="s">
        <v>132</v>
      </c>
      <c r="D22" s="111"/>
    </row>
    <row r="23" ht="22.5" customHeight="1" spans="1:4">
      <c r="A23" s="145"/>
      <c r="B23" s="145"/>
      <c r="C23" s="200" t="s">
        <v>133</v>
      </c>
      <c r="D23" s="111"/>
    </row>
    <row r="24" ht="22.5" customHeight="1" spans="1:4">
      <c r="A24" s="145"/>
      <c r="B24" s="145"/>
      <c r="C24" s="200" t="s">
        <v>134</v>
      </c>
      <c r="D24" s="111"/>
    </row>
    <row r="25" ht="22.5" customHeight="1" spans="1:4">
      <c r="A25" s="145"/>
      <c r="B25" s="145"/>
      <c r="C25" s="200" t="s">
        <v>135</v>
      </c>
      <c r="D25" s="111"/>
    </row>
    <row r="26" ht="22.5" customHeight="1" spans="1:4">
      <c r="A26" s="145"/>
      <c r="B26" s="145"/>
      <c r="C26" s="200" t="s">
        <v>136</v>
      </c>
      <c r="D26" s="111">
        <v>2966748.91</v>
      </c>
    </row>
    <row r="27" ht="22.5" customHeight="1" spans="1:4">
      <c r="A27" s="145"/>
      <c r="B27" s="145"/>
      <c r="C27" s="200" t="s">
        <v>137</v>
      </c>
      <c r="D27" s="111"/>
    </row>
    <row r="28" ht="22.5" customHeight="1" spans="1:4">
      <c r="A28" s="145"/>
      <c r="B28" s="145"/>
      <c r="C28" s="200" t="s">
        <v>138</v>
      </c>
      <c r="D28" s="111"/>
    </row>
    <row r="29" ht="22.5" customHeight="1" spans="1:4">
      <c r="A29" s="145"/>
      <c r="B29" s="145"/>
      <c r="C29" s="200" t="s">
        <v>139</v>
      </c>
      <c r="D29" s="111"/>
    </row>
    <row r="30" ht="22.5" customHeight="1" spans="1:4">
      <c r="A30" s="145"/>
      <c r="B30" s="145"/>
      <c r="C30" s="200" t="s">
        <v>140</v>
      </c>
      <c r="D30" s="111"/>
    </row>
    <row r="31" ht="22.5" customHeight="1" spans="1:4">
      <c r="A31" s="205"/>
      <c r="B31" s="204"/>
      <c r="C31" s="200" t="s">
        <v>141</v>
      </c>
      <c r="D31" s="111"/>
    </row>
    <row r="32" ht="22.5" customHeight="1" spans="1:4">
      <c r="A32" s="205"/>
      <c r="B32" s="204"/>
      <c r="C32" s="200" t="s">
        <v>142</v>
      </c>
      <c r="D32" s="111"/>
    </row>
    <row r="33" ht="22.5" customHeight="1" spans="1:4">
      <c r="A33" s="205"/>
      <c r="B33" s="204"/>
      <c r="C33" s="200" t="s">
        <v>143</v>
      </c>
      <c r="D33" s="111"/>
    </row>
    <row r="34" ht="22.5" customHeight="1" spans="1:4">
      <c r="A34" s="205"/>
      <c r="B34" s="204"/>
      <c r="C34" s="203" t="s">
        <v>144</v>
      </c>
      <c r="D34" s="204"/>
    </row>
    <row r="35" ht="22.5" customHeight="1" spans="1:4">
      <c r="A35" s="206" t="s">
        <v>145</v>
      </c>
      <c r="B35" s="207">
        <v>39082935.77</v>
      </c>
      <c r="C35" s="205" t="s">
        <v>52</v>
      </c>
      <c r="D35" s="207">
        <v>39082935.77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C14" sqref="C14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4:7">
      <c r="D1" s="147"/>
      <c r="F1" s="62"/>
      <c r="G1" s="37" t="s">
        <v>146</v>
      </c>
    </row>
    <row r="2" ht="39" customHeight="1" spans="1:7">
      <c r="A2" s="4" t="s">
        <v>147</v>
      </c>
      <c r="B2" s="127"/>
      <c r="C2" s="127"/>
      <c r="D2" s="127"/>
      <c r="E2" s="127"/>
      <c r="F2" s="127"/>
      <c r="G2" s="127"/>
    </row>
    <row r="3" ht="18" customHeight="1" spans="1:7">
      <c r="A3" s="6" t="str">
        <f>"单位名称："&amp;"德钦县第二小学"</f>
        <v>单位名称：德钦县第二小学</v>
      </c>
      <c r="B3" s="184"/>
      <c r="C3" s="172"/>
      <c r="D3" s="172"/>
      <c r="E3" s="172"/>
      <c r="F3" s="123"/>
      <c r="G3" s="120" t="s">
        <v>2</v>
      </c>
    </row>
    <row r="4" ht="20.25" customHeight="1" spans="1:7">
      <c r="A4" s="185" t="s">
        <v>148</v>
      </c>
      <c r="B4" s="186"/>
      <c r="C4" s="128" t="s">
        <v>57</v>
      </c>
      <c r="D4" s="161" t="s">
        <v>77</v>
      </c>
      <c r="E4" s="13"/>
      <c r="F4" s="14"/>
      <c r="G4" s="152" t="s">
        <v>78</v>
      </c>
    </row>
    <row r="5" ht="20.25" customHeight="1" spans="1:7">
      <c r="A5" s="187" t="s">
        <v>75</v>
      </c>
      <c r="B5" s="187" t="s">
        <v>76</v>
      </c>
      <c r="C5" s="30"/>
      <c r="D5" s="188" t="s">
        <v>59</v>
      </c>
      <c r="E5" s="188" t="s">
        <v>149</v>
      </c>
      <c r="F5" s="188" t="s">
        <v>150</v>
      </c>
      <c r="G5" s="114"/>
    </row>
    <row r="6" ht="19.5" customHeight="1" spans="1:7">
      <c r="A6" s="187" t="s">
        <v>151</v>
      </c>
      <c r="B6" s="187" t="s">
        <v>152</v>
      </c>
      <c r="C6" s="187" t="s">
        <v>153</v>
      </c>
      <c r="D6" s="188">
        <v>4</v>
      </c>
      <c r="E6" s="189" t="s">
        <v>154</v>
      </c>
      <c r="F6" s="189" t="s">
        <v>155</v>
      </c>
      <c r="G6" s="187" t="s">
        <v>156</v>
      </c>
    </row>
    <row r="7" ht="22.5" customHeight="1" spans="1:7">
      <c r="A7" s="143" t="s">
        <v>86</v>
      </c>
      <c r="B7" s="143" t="s">
        <v>87</v>
      </c>
      <c r="C7" s="190">
        <v>28882091.96</v>
      </c>
      <c r="D7" s="190">
        <v>28050891.96</v>
      </c>
      <c r="E7" s="190">
        <v>27127326.84</v>
      </c>
      <c r="F7" s="190">
        <v>923565.12</v>
      </c>
      <c r="G7" s="190">
        <v>831200</v>
      </c>
    </row>
    <row r="8" ht="22.5" customHeight="1" spans="1:7">
      <c r="A8" s="191" t="s">
        <v>88</v>
      </c>
      <c r="B8" s="191" t="s">
        <v>157</v>
      </c>
      <c r="C8" s="190">
        <v>28882091.96</v>
      </c>
      <c r="D8" s="190">
        <v>28050891.96</v>
      </c>
      <c r="E8" s="190">
        <v>27127326.84</v>
      </c>
      <c r="F8" s="190">
        <v>923565.12</v>
      </c>
      <c r="G8" s="190">
        <v>831200</v>
      </c>
    </row>
    <row r="9" ht="22.5" customHeight="1" spans="1:7">
      <c r="A9" s="192" t="s">
        <v>89</v>
      </c>
      <c r="B9" s="192" t="s">
        <v>158</v>
      </c>
      <c r="C9" s="190">
        <v>28882091.96</v>
      </c>
      <c r="D9" s="190">
        <v>28050891.96</v>
      </c>
      <c r="E9" s="190">
        <v>27127326.84</v>
      </c>
      <c r="F9" s="190">
        <v>923565.12</v>
      </c>
      <c r="G9" s="190">
        <v>831200</v>
      </c>
    </row>
    <row r="10" ht="22.5" customHeight="1" spans="1:7">
      <c r="A10" s="143" t="s">
        <v>90</v>
      </c>
      <c r="B10" s="143" t="s">
        <v>91</v>
      </c>
      <c r="C10" s="190">
        <v>3895505.22</v>
      </c>
      <c r="D10" s="190">
        <v>3744465.22</v>
      </c>
      <c r="E10" s="190">
        <v>3744465.22</v>
      </c>
      <c r="F10" s="190"/>
      <c r="G10" s="190">
        <v>151040</v>
      </c>
    </row>
    <row r="11" ht="22.5" customHeight="1" spans="1:7">
      <c r="A11" s="191" t="s">
        <v>92</v>
      </c>
      <c r="B11" s="191" t="s">
        <v>159</v>
      </c>
      <c r="C11" s="190">
        <v>3744465.22</v>
      </c>
      <c r="D11" s="190">
        <v>3744465.22</v>
      </c>
      <c r="E11" s="190">
        <v>3744465.22</v>
      </c>
      <c r="F11" s="190"/>
      <c r="G11" s="190"/>
    </row>
    <row r="12" ht="22.5" customHeight="1" spans="1:7">
      <c r="A12" s="192" t="s">
        <v>93</v>
      </c>
      <c r="B12" s="192" t="s">
        <v>160</v>
      </c>
      <c r="C12" s="190">
        <v>3744465.22</v>
      </c>
      <c r="D12" s="190">
        <v>3744465.22</v>
      </c>
      <c r="E12" s="190">
        <v>3744465.22</v>
      </c>
      <c r="F12" s="190"/>
      <c r="G12" s="190"/>
    </row>
    <row r="13" ht="22.5" customHeight="1" spans="1:7">
      <c r="A13" s="191" t="s">
        <v>95</v>
      </c>
      <c r="B13" s="191" t="s">
        <v>161</v>
      </c>
      <c r="C13" s="190">
        <v>151040</v>
      </c>
      <c r="D13" s="190"/>
      <c r="E13" s="190"/>
      <c r="F13" s="190"/>
      <c r="G13" s="190">
        <v>151040</v>
      </c>
    </row>
    <row r="14" ht="22.5" customHeight="1" spans="1:7">
      <c r="A14" s="192">
        <v>2080801</v>
      </c>
      <c r="B14" s="192" t="s">
        <v>162</v>
      </c>
      <c r="C14" s="190">
        <v>151040</v>
      </c>
      <c r="D14" s="190"/>
      <c r="E14" s="190"/>
      <c r="F14" s="190"/>
      <c r="G14" s="190">
        <v>151040</v>
      </c>
    </row>
    <row r="15" ht="22.5" customHeight="1" spans="1:7">
      <c r="A15" s="143" t="s">
        <v>97</v>
      </c>
      <c r="B15" s="143" t="s">
        <v>98</v>
      </c>
      <c r="C15" s="190">
        <v>3338589.68</v>
      </c>
      <c r="D15" s="190">
        <v>3338589.68</v>
      </c>
      <c r="E15" s="190">
        <v>3338589.68</v>
      </c>
      <c r="F15" s="190"/>
      <c r="G15" s="190"/>
    </row>
    <row r="16" ht="22.5" customHeight="1" spans="1:7">
      <c r="A16" s="191" t="s">
        <v>99</v>
      </c>
      <c r="B16" s="191" t="s">
        <v>163</v>
      </c>
      <c r="C16" s="190">
        <v>3338589.68</v>
      </c>
      <c r="D16" s="190">
        <v>3338589.68</v>
      </c>
      <c r="E16" s="190">
        <v>3338589.68</v>
      </c>
      <c r="F16" s="190"/>
      <c r="G16" s="190"/>
    </row>
    <row r="17" ht="22.5" customHeight="1" spans="1:7">
      <c r="A17" s="192" t="s">
        <v>101</v>
      </c>
      <c r="B17" s="192" t="s">
        <v>164</v>
      </c>
      <c r="C17" s="190">
        <v>1718777.52</v>
      </c>
      <c r="D17" s="190">
        <v>1718777.52</v>
      </c>
      <c r="E17" s="190">
        <v>1718777.52</v>
      </c>
      <c r="F17" s="190"/>
      <c r="G17" s="190"/>
    </row>
    <row r="18" ht="22.5" customHeight="1" spans="1:7">
      <c r="A18" s="192" t="s">
        <v>102</v>
      </c>
      <c r="B18" s="192" t="s">
        <v>165</v>
      </c>
      <c r="C18" s="190">
        <v>1515046.34</v>
      </c>
      <c r="D18" s="190">
        <v>1515046.34</v>
      </c>
      <c r="E18" s="190">
        <v>1515046.34</v>
      </c>
      <c r="F18" s="190"/>
      <c r="G18" s="190"/>
    </row>
    <row r="19" ht="22.5" customHeight="1" spans="1:7">
      <c r="A19" s="192" t="s">
        <v>103</v>
      </c>
      <c r="B19" s="192" t="s">
        <v>166</v>
      </c>
      <c r="C19" s="190">
        <v>104765.82</v>
      </c>
      <c r="D19" s="190">
        <v>104765.82</v>
      </c>
      <c r="E19" s="190">
        <v>104765.82</v>
      </c>
      <c r="F19" s="190"/>
      <c r="G19" s="190"/>
    </row>
    <row r="20" ht="22.5" customHeight="1" spans="1:7">
      <c r="A20" s="143" t="s">
        <v>104</v>
      </c>
      <c r="B20" s="143" t="s">
        <v>105</v>
      </c>
      <c r="C20" s="190">
        <v>2966748.91</v>
      </c>
      <c r="D20" s="190">
        <v>2966748.91</v>
      </c>
      <c r="E20" s="190">
        <v>2966748.91</v>
      </c>
      <c r="F20" s="190"/>
      <c r="G20" s="190"/>
    </row>
    <row r="21" ht="22.5" customHeight="1" spans="1:7">
      <c r="A21" s="191" t="s">
        <v>106</v>
      </c>
      <c r="B21" s="191" t="s">
        <v>167</v>
      </c>
      <c r="C21" s="190">
        <v>2966748.91</v>
      </c>
      <c r="D21" s="190">
        <v>2966748.91</v>
      </c>
      <c r="E21" s="190">
        <v>2966748.91</v>
      </c>
      <c r="F21" s="190"/>
      <c r="G21" s="190"/>
    </row>
    <row r="22" ht="22.5" customHeight="1" spans="1:7">
      <c r="A22" s="192" t="s">
        <v>107</v>
      </c>
      <c r="B22" s="192" t="s">
        <v>168</v>
      </c>
      <c r="C22" s="190">
        <v>2966748.91</v>
      </c>
      <c r="D22" s="190">
        <v>2966748.91</v>
      </c>
      <c r="E22" s="190">
        <v>2966748.91</v>
      </c>
      <c r="F22" s="190"/>
      <c r="G22" s="190"/>
    </row>
    <row r="23" ht="22.5" customHeight="1" spans="1:7">
      <c r="A23" s="193" t="s">
        <v>108</v>
      </c>
      <c r="B23" s="194" t="s">
        <v>108</v>
      </c>
      <c r="C23" s="195">
        <v>39082935.77</v>
      </c>
      <c r="D23" s="190">
        <v>38100695.77</v>
      </c>
      <c r="E23" s="195">
        <v>37177130.65</v>
      </c>
      <c r="F23" s="195">
        <v>923565.12</v>
      </c>
      <c r="G23" s="195">
        <v>982240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7" sqref="B7"/>
    </sheetView>
  </sheetViews>
  <sheetFormatPr defaultColWidth="10.7083333333333" defaultRowHeight="14.25" customHeight="1" outlineLevelRow="6" outlineLevelCol="5"/>
  <cols>
    <col min="1" max="2" width="32" customWidth="1"/>
    <col min="3" max="6" width="30.1416666666667" customWidth="1"/>
  </cols>
  <sheetData>
    <row r="1" customHeight="1" spans="1:6">
      <c r="A1" s="167"/>
      <c r="B1" s="167"/>
      <c r="C1" s="100"/>
      <c r="D1" s="168"/>
      <c r="F1" s="169" t="s">
        <v>169</v>
      </c>
    </row>
    <row r="2" ht="36.75" customHeight="1" spans="1:6">
      <c r="A2" s="170" t="s">
        <v>170</v>
      </c>
      <c r="B2" s="171"/>
      <c r="C2" s="171"/>
      <c r="D2" s="171"/>
      <c r="E2" s="171"/>
      <c r="F2" s="171"/>
    </row>
    <row r="3" ht="18.75" customHeight="1" spans="1:6">
      <c r="A3" s="6" t="str">
        <f>"单位名称："&amp;"德钦县第二小学"</f>
        <v>单位名称：德钦县第二小学</v>
      </c>
      <c r="B3" s="167"/>
      <c r="C3" s="100"/>
      <c r="D3" s="172"/>
      <c r="F3" s="169" t="s">
        <v>171</v>
      </c>
    </row>
    <row r="4" ht="19.5" customHeight="1" spans="1:6">
      <c r="A4" s="173" t="s">
        <v>172</v>
      </c>
      <c r="B4" s="174" t="s">
        <v>173</v>
      </c>
      <c r="C4" s="175" t="s">
        <v>174</v>
      </c>
      <c r="D4" s="176"/>
      <c r="E4" s="177"/>
      <c r="F4" s="174" t="s">
        <v>175</v>
      </c>
    </row>
    <row r="5" ht="19.5" customHeight="1" spans="1:6">
      <c r="A5" s="178"/>
      <c r="B5" s="179"/>
      <c r="C5" s="72" t="s">
        <v>59</v>
      </c>
      <c r="D5" s="72" t="s">
        <v>176</v>
      </c>
      <c r="E5" s="72" t="s">
        <v>177</v>
      </c>
      <c r="F5" s="179"/>
    </row>
    <row r="6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22.5" customHeight="1" spans="1:6">
      <c r="A7" s="182">
        <v>13500</v>
      </c>
      <c r="B7" s="182"/>
      <c r="C7" s="183">
        <v>13500</v>
      </c>
      <c r="D7" s="182"/>
      <c r="E7" s="182">
        <v>13500</v>
      </c>
      <c r="F7" s="182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39"/>
  <sheetViews>
    <sheetView showZeros="0" workbookViewId="0">
      <selection activeCell="D33" sqref="D33:D37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75" customWidth="1"/>
    <col min="6" max="6" width="12" customWidth="1"/>
    <col min="7" max="7" width="26.85" customWidth="1"/>
    <col min="8" max="22" width="23.1416666666667" customWidth="1"/>
    <col min="23" max="24" width="23.2833333333333" customWidth="1"/>
  </cols>
  <sheetData>
    <row r="1" ht="18.75" customHeight="1" spans="2:24">
      <c r="B1" s="157"/>
      <c r="D1" s="158"/>
      <c r="E1" s="158"/>
      <c r="F1" s="158"/>
      <c r="G1" s="158"/>
      <c r="H1" s="80"/>
      <c r="I1" s="80"/>
      <c r="J1" s="2"/>
      <c r="K1" s="80"/>
      <c r="L1" s="80"/>
      <c r="M1" s="80"/>
      <c r="N1" s="80"/>
      <c r="O1" s="2"/>
      <c r="P1" s="2"/>
      <c r="Q1" s="2"/>
      <c r="R1" s="80"/>
      <c r="V1" s="157"/>
      <c r="X1" s="61" t="s">
        <v>178</v>
      </c>
    </row>
    <row r="2" ht="39.75" customHeight="1" spans="1:24">
      <c r="A2" s="159" t="s">
        <v>179</v>
      </c>
      <c r="B2" s="64"/>
      <c r="C2" s="64"/>
      <c r="D2" s="64"/>
      <c r="E2" s="64"/>
      <c r="F2" s="64"/>
      <c r="G2" s="64"/>
      <c r="H2" s="64"/>
      <c r="I2" s="64"/>
      <c r="J2" s="5"/>
      <c r="K2" s="64"/>
      <c r="L2" s="64"/>
      <c r="M2" s="64"/>
      <c r="N2" s="64"/>
      <c r="O2" s="5"/>
      <c r="P2" s="5"/>
      <c r="Q2" s="5"/>
      <c r="R2" s="64"/>
      <c r="S2" s="64"/>
      <c r="T2" s="64"/>
      <c r="U2" s="64"/>
      <c r="V2" s="64"/>
      <c r="W2" s="64"/>
      <c r="X2" s="64"/>
    </row>
    <row r="3" ht="18.75" customHeight="1" spans="1:24">
      <c r="A3" s="6" t="str">
        <f>"单位名称："&amp;"德钦县第二小学"</f>
        <v>单位名称：德钦县第二小学</v>
      </c>
      <c r="B3" s="160"/>
      <c r="C3" s="160"/>
      <c r="D3" s="160"/>
      <c r="E3" s="160"/>
      <c r="F3" s="160"/>
      <c r="G3" s="160"/>
      <c r="H3" s="82"/>
      <c r="I3" s="82"/>
      <c r="J3" s="8"/>
      <c r="K3" s="82"/>
      <c r="L3" s="82"/>
      <c r="M3" s="82"/>
      <c r="N3" s="82"/>
      <c r="O3" s="8"/>
      <c r="P3" s="8"/>
      <c r="Q3" s="8"/>
      <c r="R3" s="82"/>
      <c r="V3" s="157"/>
      <c r="X3" s="103" t="s">
        <v>171</v>
      </c>
    </row>
    <row r="4" ht="18" customHeight="1" spans="1:24">
      <c r="A4" s="10" t="s">
        <v>180</v>
      </c>
      <c r="B4" s="10" t="s">
        <v>181</v>
      </c>
      <c r="C4" s="10" t="s">
        <v>182</v>
      </c>
      <c r="D4" s="10" t="s">
        <v>183</v>
      </c>
      <c r="E4" s="10" t="s">
        <v>184</v>
      </c>
      <c r="F4" s="10" t="s">
        <v>185</v>
      </c>
      <c r="G4" s="10" t="s">
        <v>186</v>
      </c>
      <c r="H4" s="161" t="s">
        <v>187</v>
      </c>
      <c r="I4" s="106" t="s">
        <v>187</v>
      </c>
      <c r="J4" s="13"/>
      <c r="K4" s="106"/>
      <c r="L4" s="106"/>
      <c r="M4" s="106"/>
      <c r="N4" s="106"/>
      <c r="O4" s="13"/>
      <c r="P4" s="13"/>
      <c r="Q4" s="13"/>
      <c r="R4" s="105" t="s">
        <v>63</v>
      </c>
      <c r="S4" s="106" t="s">
        <v>80</v>
      </c>
      <c r="T4" s="106"/>
      <c r="U4" s="106"/>
      <c r="V4" s="106"/>
      <c r="W4" s="106"/>
      <c r="X4" s="165"/>
    </row>
    <row r="5" ht="18" customHeight="1" spans="1:24">
      <c r="A5" s="15"/>
      <c r="B5" s="155"/>
      <c r="C5" s="15"/>
      <c r="D5" s="15"/>
      <c r="E5" s="15"/>
      <c r="F5" s="15"/>
      <c r="G5" s="15"/>
      <c r="H5" s="128" t="s">
        <v>188</v>
      </c>
      <c r="I5" s="161" t="s">
        <v>60</v>
      </c>
      <c r="J5" s="13"/>
      <c r="K5" s="106"/>
      <c r="L5" s="106"/>
      <c r="M5" s="106"/>
      <c r="N5" s="165"/>
      <c r="O5" s="12" t="s">
        <v>189</v>
      </c>
      <c r="P5" s="13"/>
      <c r="Q5" s="14"/>
      <c r="R5" s="10" t="s">
        <v>63</v>
      </c>
      <c r="S5" s="161" t="s">
        <v>80</v>
      </c>
      <c r="T5" s="105" t="s">
        <v>66</v>
      </c>
      <c r="U5" s="106" t="s">
        <v>80</v>
      </c>
      <c r="V5" s="105" t="s">
        <v>68</v>
      </c>
      <c r="W5" s="105" t="s">
        <v>69</v>
      </c>
      <c r="X5" s="69" t="s">
        <v>70</v>
      </c>
    </row>
    <row r="6" ht="18.75" customHeight="1" spans="1:24">
      <c r="A6" s="29"/>
      <c r="B6" s="29"/>
      <c r="C6" s="29"/>
      <c r="D6" s="29"/>
      <c r="E6" s="29"/>
      <c r="F6" s="29"/>
      <c r="G6" s="29"/>
      <c r="H6" s="29"/>
      <c r="I6" s="166" t="s">
        <v>190</v>
      </c>
      <c r="J6" s="69" t="s">
        <v>191</v>
      </c>
      <c r="K6" s="10" t="s">
        <v>192</v>
      </c>
      <c r="L6" s="10" t="s">
        <v>193</v>
      </c>
      <c r="M6" s="10" t="s">
        <v>194</v>
      </c>
      <c r="N6" s="10" t="s">
        <v>195</v>
      </c>
      <c r="O6" s="10" t="s">
        <v>60</v>
      </c>
      <c r="P6" s="10" t="s">
        <v>61</v>
      </c>
      <c r="Q6" s="10" t="s">
        <v>62</v>
      </c>
      <c r="R6" s="29"/>
      <c r="S6" s="10" t="s">
        <v>59</v>
      </c>
      <c r="T6" s="10" t="s">
        <v>66</v>
      </c>
      <c r="U6" s="10" t="s">
        <v>196</v>
      </c>
      <c r="V6" s="10" t="s">
        <v>68</v>
      </c>
      <c r="W6" s="10" t="s">
        <v>69</v>
      </c>
      <c r="X6" s="10" t="s">
        <v>70</v>
      </c>
    </row>
    <row r="7" ht="37.5" customHeight="1" spans="1:24">
      <c r="A7" s="131"/>
      <c r="B7" s="131"/>
      <c r="C7" s="131"/>
      <c r="D7" s="131"/>
      <c r="E7" s="131"/>
      <c r="F7" s="131"/>
      <c r="G7" s="131"/>
      <c r="H7" s="131"/>
      <c r="I7" s="110" t="s">
        <v>59</v>
      </c>
      <c r="J7" s="110" t="s">
        <v>197</v>
      </c>
      <c r="K7" s="17" t="s">
        <v>191</v>
      </c>
      <c r="L7" s="17" t="s">
        <v>193</v>
      </c>
      <c r="M7" s="17" t="s">
        <v>194</v>
      </c>
      <c r="N7" s="17" t="s">
        <v>195</v>
      </c>
      <c r="O7" s="17" t="s">
        <v>193</v>
      </c>
      <c r="P7" s="17" t="s">
        <v>194</v>
      </c>
      <c r="Q7" s="17" t="s">
        <v>195</v>
      </c>
      <c r="R7" s="17" t="s">
        <v>63</v>
      </c>
      <c r="S7" s="17" t="s">
        <v>59</v>
      </c>
      <c r="T7" s="17" t="s">
        <v>66</v>
      </c>
      <c r="U7" s="17" t="s">
        <v>196</v>
      </c>
      <c r="V7" s="17" t="s">
        <v>68</v>
      </c>
      <c r="W7" s="17" t="s">
        <v>69</v>
      </c>
      <c r="X7" s="17" t="s">
        <v>70</v>
      </c>
    </row>
    <row r="8" ht="19.5" customHeight="1" spans="1:24">
      <c r="A8" s="162">
        <v>1</v>
      </c>
      <c r="B8" s="162">
        <v>2</v>
      </c>
      <c r="C8" s="162">
        <v>3</v>
      </c>
      <c r="D8" s="162">
        <v>4</v>
      </c>
      <c r="E8" s="162">
        <v>5</v>
      </c>
      <c r="F8" s="162">
        <v>6</v>
      </c>
      <c r="G8" s="162">
        <v>7</v>
      </c>
      <c r="H8" s="162">
        <v>8</v>
      </c>
      <c r="I8" s="162">
        <v>9</v>
      </c>
      <c r="J8" s="162">
        <v>10</v>
      </c>
      <c r="K8" s="162">
        <v>11</v>
      </c>
      <c r="L8" s="162">
        <v>12</v>
      </c>
      <c r="M8" s="162">
        <v>13</v>
      </c>
      <c r="N8" s="162">
        <v>14</v>
      </c>
      <c r="O8" s="162">
        <v>15</v>
      </c>
      <c r="P8" s="162">
        <v>16</v>
      </c>
      <c r="Q8" s="162">
        <v>17</v>
      </c>
      <c r="R8" s="162">
        <v>18</v>
      </c>
      <c r="S8" s="162">
        <v>19</v>
      </c>
      <c r="T8" s="162">
        <v>20</v>
      </c>
      <c r="U8" s="162">
        <v>21</v>
      </c>
      <c r="V8" s="162">
        <v>22</v>
      </c>
      <c r="W8" s="162">
        <v>23</v>
      </c>
      <c r="X8" s="162">
        <v>24</v>
      </c>
    </row>
    <row r="9" ht="22.5" customHeight="1" spans="1:24">
      <c r="A9" s="32" t="s">
        <v>72</v>
      </c>
      <c r="B9" s="32"/>
      <c r="C9" s="32"/>
      <c r="D9" s="32"/>
      <c r="E9" s="32"/>
      <c r="F9" s="32"/>
      <c r="G9" s="32"/>
      <c r="H9" s="111"/>
      <c r="I9" s="111"/>
      <c r="J9" s="111"/>
      <c r="K9" s="111"/>
      <c r="L9" s="49"/>
      <c r="M9" s="111"/>
      <c r="N9" s="49"/>
      <c r="O9" s="49"/>
      <c r="P9" s="49"/>
      <c r="Q9" s="49"/>
      <c r="R9" s="111"/>
      <c r="S9" s="111"/>
      <c r="T9" s="111"/>
      <c r="U9" s="111"/>
      <c r="V9" s="111"/>
      <c r="W9" s="111"/>
      <c r="X9" s="111"/>
    </row>
    <row r="10" ht="22.5" customHeight="1" spans="1:24">
      <c r="A10" s="32" t="s">
        <v>72</v>
      </c>
      <c r="B10" s="32" t="s">
        <v>198</v>
      </c>
      <c r="C10" s="32" t="s">
        <v>199</v>
      </c>
      <c r="D10" s="32" t="s">
        <v>89</v>
      </c>
      <c r="E10" s="32" t="s">
        <v>158</v>
      </c>
      <c r="F10" s="32" t="s">
        <v>200</v>
      </c>
      <c r="G10" s="32" t="s">
        <v>201</v>
      </c>
      <c r="H10" s="111">
        <v>5830488</v>
      </c>
      <c r="I10" s="111">
        <v>5830488</v>
      </c>
      <c r="J10" s="111"/>
      <c r="K10" s="111"/>
      <c r="L10" s="49"/>
      <c r="M10" s="111">
        <v>5830488</v>
      </c>
      <c r="N10" s="49"/>
      <c r="O10" s="49"/>
      <c r="P10" s="49"/>
      <c r="Q10" s="49"/>
      <c r="R10" s="111"/>
      <c r="S10" s="111"/>
      <c r="T10" s="111"/>
      <c r="U10" s="111"/>
      <c r="V10" s="111"/>
      <c r="W10" s="111"/>
      <c r="X10" s="111"/>
    </row>
    <row r="11" ht="22.5" customHeight="1" spans="1:24">
      <c r="A11" s="32" t="s">
        <v>72</v>
      </c>
      <c r="B11" s="32" t="s">
        <v>198</v>
      </c>
      <c r="C11" s="32" t="s">
        <v>199</v>
      </c>
      <c r="D11" s="32" t="s">
        <v>89</v>
      </c>
      <c r="E11" s="32" t="s">
        <v>158</v>
      </c>
      <c r="F11" s="32" t="s">
        <v>202</v>
      </c>
      <c r="G11" s="32" t="s">
        <v>203</v>
      </c>
      <c r="H11" s="111">
        <v>7085481.6</v>
      </c>
      <c r="I11" s="111">
        <v>7085481.6</v>
      </c>
      <c r="J11" s="111"/>
      <c r="K11" s="111"/>
      <c r="L11" s="24"/>
      <c r="M11" s="111">
        <v>7085481.6</v>
      </c>
      <c r="N11" s="24"/>
      <c r="O11" s="24"/>
      <c r="P11" s="24"/>
      <c r="Q11" s="24"/>
      <c r="R11" s="111"/>
      <c r="S11" s="111"/>
      <c r="T11" s="111"/>
      <c r="U11" s="111"/>
      <c r="V11" s="111"/>
      <c r="W11" s="111"/>
      <c r="X11" s="111"/>
    </row>
    <row r="12" ht="22.5" customHeight="1" spans="1:24">
      <c r="A12" s="32" t="s">
        <v>72</v>
      </c>
      <c r="B12" s="32" t="s">
        <v>198</v>
      </c>
      <c r="C12" s="32" t="s">
        <v>199</v>
      </c>
      <c r="D12" s="32" t="s">
        <v>89</v>
      </c>
      <c r="E12" s="32" t="s">
        <v>158</v>
      </c>
      <c r="F12" s="32" t="s">
        <v>202</v>
      </c>
      <c r="G12" s="32" t="s">
        <v>203</v>
      </c>
      <c r="H12" s="111">
        <v>900000</v>
      </c>
      <c r="I12" s="111">
        <v>900000</v>
      </c>
      <c r="J12" s="111"/>
      <c r="K12" s="111"/>
      <c r="L12" s="24"/>
      <c r="M12" s="111">
        <v>900000</v>
      </c>
      <c r="N12" s="24"/>
      <c r="O12" s="24"/>
      <c r="P12" s="24"/>
      <c r="Q12" s="24"/>
      <c r="R12" s="111"/>
      <c r="S12" s="111"/>
      <c r="T12" s="111"/>
      <c r="U12" s="111"/>
      <c r="V12" s="111"/>
      <c r="W12" s="111"/>
      <c r="X12" s="111"/>
    </row>
    <row r="13" ht="22.5" customHeight="1" spans="1:24">
      <c r="A13" s="32" t="s">
        <v>72</v>
      </c>
      <c r="B13" s="32" t="s">
        <v>198</v>
      </c>
      <c r="C13" s="32" t="s">
        <v>199</v>
      </c>
      <c r="D13" s="32" t="s">
        <v>89</v>
      </c>
      <c r="E13" s="32" t="s">
        <v>158</v>
      </c>
      <c r="F13" s="32" t="s">
        <v>204</v>
      </c>
      <c r="G13" s="32" t="s">
        <v>205</v>
      </c>
      <c r="H13" s="111">
        <v>485874</v>
      </c>
      <c r="I13" s="111">
        <v>485874</v>
      </c>
      <c r="J13" s="111"/>
      <c r="K13" s="111"/>
      <c r="L13" s="24"/>
      <c r="M13" s="111">
        <v>485874</v>
      </c>
      <c r="N13" s="24"/>
      <c r="O13" s="24"/>
      <c r="P13" s="24"/>
      <c r="Q13" s="24"/>
      <c r="R13" s="111"/>
      <c r="S13" s="111"/>
      <c r="T13" s="111"/>
      <c r="U13" s="111"/>
      <c r="V13" s="111"/>
      <c r="W13" s="111"/>
      <c r="X13" s="111"/>
    </row>
    <row r="14" ht="22.5" customHeight="1" spans="1:24">
      <c r="A14" s="32" t="s">
        <v>72</v>
      </c>
      <c r="B14" s="32" t="s">
        <v>198</v>
      </c>
      <c r="C14" s="32" t="s">
        <v>199</v>
      </c>
      <c r="D14" s="32" t="s">
        <v>89</v>
      </c>
      <c r="E14" s="32" t="s">
        <v>158</v>
      </c>
      <c r="F14" s="32" t="s">
        <v>204</v>
      </c>
      <c r="G14" s="32" t="s">
        <v>205</v>
      </c>
      <c r="H14" s="111">
        <v>7797564</v>
      </c>
      <c r="I14" s="111">
        <v>7797564</v>
      </c>
      <c r="J14" s="111"/>
      <c r="K14" s="111"/>
      <c r="L14" s="24"/>
      <c r="M14" s="111">
        <v>7797564</v>
      </c>
      <c r="N14" s="24"/>
      <c r="O14" s="24"/>
      <c r="P14" s="24"/>
      <c r="Q14" s="24"/>
      <c r="R14" s="111"/>
      <c r="S14" s="111"/>
      <c r="T14" s="111"/>
      <c r="U14" s="111"/>
      <c r="V14" s="111"/>
      <c r="W14" s="111"/>
      <c r="X14" s="111"/>
    </row>
    <row r="15" ht="22.5" customHeight="1" spans="1:24">
      <c r="A15" s="32" t="s">
        <v>72</v>
      </c>
      <c r="B15" s="32" t="s">
        <v>206</v>
      </c>
      <c r="C15" s="32" t="s">
        <v>207</v>
      </c>
      <c r="D15" s="32" t="s">
        <v>89</v>
      </c>
      <c r="E15" s="32" t="s">
        <v>158</v>
      </c>
      <c r="F15" s="32" t="s">
        <v>204</v>
      </c>
      <c r="G15" s="32" t="s">
        <v>205</v>
      </c>
      <c r="H15" s="111">
        <v>3547500</v>
      </c>
      <c r="I15" s="111">
        <v>3547500</v>
      </c>
      <c r="J15" s="111"/>
      <c r="K15" s="111"/>
      <c r="L15" s="24"/>
      <c r="M15" s="111">
        <v>3547500</v>
      </c>
      <c r="N15" s="24"/>
      <c r="O15" s="24"/>
      <c r="P15" s="24"/>
      <c r="Q15" s="24"/>
      <c r="R15" s="111"/>
      <c r="S15" s="111"/>
      <c r="T15" s="111"/>
      <c r="U15" s="111"/>
      <c r="V15" s="111"/>
      <c r="W15" s="111"/>
      <c r="X15" s="111"/>
    </row>
    <row r="16" ht="22.5" customHeight="1" spans="1:24">
      <c r="A16" s="32" t="s">
        <v>72</v>
      </c>
      <c r="B16" s="32" t="s">
        <v>206</v>
      </c>
      <c r="C16" s="32" t="s">
        <v>207</v>
      </c>
      <c r="D16" s="32" t="s">
        <v>89</v>
      </c>
      <c r="E16" s="32" t="s">
        <v>158</v>
      </c>
      <c r="F16" s="32" t="s">
        <v>204</v>
      </c>
      <c r="G16" s="32" t="s">
        <v>205</v>
      </c>
      <c r="H16" s="111">
        <v>1320000</v>
      </c>
      <c r="I16" s="111">
        <v>1320000</v>
      </c>
      <c r="J16" s="111"/>
      <c r="K16" s="111"/>
      <c r="L16" s="24"/>
      <c r="M16" s="111">
        <v>1320000</v>
      </c>
      <c r="N16" s="24"/>
      <c r="O16" s="24"/>
      <c r="P16" s="24"/>
      <c r="Q16" s="24"/>
      <c r="R16" s="111"/>
      <c r="S16" s="111"/>
      <c r="T16" s="111"/>
      <c r="U16" s="111"/>
      <c r="V16" s="111"/>
      <c r="W16" s="111"/>
      <c r="X16" s="111"/>
    </row>
    <row r="17" ht="22.5" customHeight="1" spans="1:24">
      <c r="A17" s="32" t="s">
        <v>72</v>
      </c>
      <c r="B17" s="32" t="s">
        <v>208</v>
      </c>
      <c r="C17" s="32" t="s">
        <v>209</v>
      </c>
      <c r="D17" s="32" t="s">
        <v>93</v>
      </c>
      <c r="E17" s="32" t="s">
        <v>160</v>
      </c>
      <c r="F17" s="32" t="s">
        <v>210</v>
      </c>
      <c r="G17" s="32" t="s">
        <v>211</v>
      </c>
      <c r="H17" s="111">
        <v>3744465.22</v>
      </c>
      <c r="I17" s="111">
        <v>3744465.22</v>
      </c>
      <c r="J17" s="111"/>
      <c r="K17" s="111"/>
      <c r="L17" s="24"/>
      <c r="M17" s="111">
        <v>3744465.22</v>
      </c>
      <c r="N17" s="24"/>
      <c r="O17" s="24"/>
      <c r="P17" s="24"/>
      <c r="Q17" s="24"/>
      <c r="R17" s="111"/>
      <c r="S17" s="111"/>
      <c r="T17" s="111"/>
      <c r="U17" s="111"/>
      <c r="V17" s="111"/>
      <c r="W17" s="111"/>
      <c r="X17" s="111"/>
    </row>
    <row r="18" ht="22.5" customHeight="1" spans="1:24">
      <c r="A18" s="32" t="s">
        <v>72</v>
      </c>
      <c r="B18" s="32" t="s">
        <v>208</v>
      </c>
      <c r="C18" s="32" t="s">
        <v>209</v>
      </c>
      <c r="D18" s="32" t="s">
        <v>94</v>
      </c>
      <c r="E18" s="32" t="s">
        <v>212</v>
      </c>
      <c r="F18" s="32" t="s">
        <v>213</v>
      </c>
      <c r="G18" s="32" t="s">
        <v>214</v>
      </c>
      <c r="H18" s="111"/>
      <c r="I18" s="111"/>
      <c r="J18" s="111"/>
      <c r="K18" s="111"/>
      <c r="L18" s="24"/>
      <c r="M18" s="111"/>
      <c r="N18" s="24"/>
      <c r="O18" s="24"/>
      <c r="P18" s="24"/>
      <c r="Q18" s="24"/>
      <c r="R18" s="111"/>
      <c r="S18" s="111"/>
      <c r="T18" s="111"/>
      <c r="U18" s="111"/>
      <c r="V18" s="111"/>
      <c r="W18" s="111"/>
      <c r="X18" s="111"/>
    </row>
    <row r="19" ht="22.5" customHeight="1" spans="1:24">
      <c r="A19" s="32" t="s">
        <v>72</v>
      </c>
      <c r="B19" s="32" t="s">
        <v>208</v>
      </c>
      <c r="C19" s="32" t="s">
        <v>209</v>
      </c>
      <c r="D19" s="32" t="s">
        <v>100</v>
      </c>
      <c r="E19" s="32" t="s">
        <v>215</v>
      </c>
      <c r="F19" s="32" t="s">
        <v>216</v>
      </c>
      <c r="G19" s="32" t="s">
        <v>217</v>
      </c>
      <c r="H19" s="111"/>
      <c r="I19" s="111"/>
      <c r="J19" s="111"/>
      <c r="K19" s="111"/>
      <c r="L19" s="24"/>
      <c r="M19" s="111"/>
      <c r="N19" s="24"/>
      <c r="O19" s="24"/>
      <c r="P19" s="24"/>
      <c r="Q19" s="24"/>
      <c r="R19" s="111"/>
      <c r="S19" s="111"/>
      <c r="T19" s="111"/>
      <c r="U19" s="111"/>
      <c r="V19" s="111"/>
      <c r="W19" s="111"/>
      <c r="X19" s="111"/>
    </row>
    <row r="20" ht="22.5" customHeight="1" spans="1:24">
      <c r="A20" s="32" t="s">
        <v>72</v>
      </c>
      <c r="B20" s="32" t="s">
        <v>208</v>
      </c>
      <c r="C20" s="32" t="s">
        <v>209</v>
      </c>
      <c r="D20" s="32" t="s">
        <v>101</v>
      </c>
      <c r="E20" s="32" t="s">
        <v>164</v>
      </c>
      <c r="F20" s="32" t="s">
        <v>216</v>
      </c>
      <c r="G20" s="32" t="s">
        <v>217</v>
      </c>
      <c r="H20" s="111">
        <v>1718777.52</v>
      </c>
      <c r="I20" s="111">
        <v>1718777.52</v>
      </c>
      <c r="J20" s="111"/>
      <c r="K20" s="111"/>
      <c r="L20" s="24"/>
      <c r="M20" s="111">
        <v>1718777.52</v>
      </c>
      <c r="N20" s="24"/>
      <c r="O20" s="24"/>
      <c r="P20" s="24"/>
      <c r="Q20" s="24"/>
      <c r="R20" s="111"/>
      <c r="S20" s="111"/>
      <c r="T20" s="111"/>
      <c r="U20" s="111"/>
      <c r="V20" s="111"/>
      <c r="W20" s="111"/>
      <c r="X20" s="111"/>
    </row>
    <row r="21" ht="22.5" customHeight="1" spans="1:24">
      <c r="A21" s="32" t="s">
        <v>72</v>
      </c>
      <c r="B21" s="32" t="s">
        <v>208</v>
      </c>
      <c r="C21" s="32" t="s">
        <v>209</v>
      </c>
      <c r="D21" s="32" t="s">
        <v>102</v>
      </c>
      <c r="E21" s="32" t="s">
        <v>165</v>
      </c>
      <c r="F21" s="32" t="s">
        <v>218</v>
      </c>
      <c r="G21" s="32" t="s">
        <v>219</v>
      </c>
      <c r="H21" s="111">
        <v>916681.34</v>
      </c>
      <c r="I21" s="111">
        <v>916681.34</v>
      </c>
      <c r="J21" s="111"/>
      <c r="K21" s="111"/>
      <c r="L21" s="24"/>
      <c r="M21" s="111">
        <v>916681.34</v>
      </c>
      <c r="N21" s="24"/>
      <c r="O21" s="24"/>
      <c r="P21" s="24"/>
      <c r="Q21" s="24"/>
      <c r="R21" s="111"/>
      <c r="S21" s="111"/>
      <c r="T21" s="111"/>
      <c r="U21" s="111"/>
      <c r="V21" s="111"/>
      <c r="W21" s="111"/>
      <c r="X21" s="111"/>
    </row>
    <row r="22" ht="22.5" customHeight="1" spans="1:24">
      <c r="A22" s="32" t="s">
        <v>72</v>
      </c>
      <c r="B22" s="32" t="s">
        <v>208</v>
      </c>
      <c r="C22" s="32" t="s">
        <v>209</v>
      </c>
      <c r="D22" s="32" t="s">
        <v>102</v>
      </c>
      <c r="E22" s="32" t="s">
        <v>165</v>
      </c>
      <c r="F22" s="32" t="s">
        <v>218</v>
      </c>
      <c r="G22" s="32" t="s">
        <v>219</v>
      </c>
      <c r="H22" s="111">
        <v>598365</v>
      </c>
      <c r="I22" s="111">
        <v>598365</v>
      </c>
      <c r="J22" s="111"/>
      <c r="K22" s="111"/>
      <c r="L22" s="24"/>
      <c r="M22" s="111">
        <v>598365</v>
      </c>
      <c r="N22" s="24"/>
      <c r="O22" s="24"/>
      <c r="P22" s="24"/>
      <c r="Q22" s="24"/>
      <c r="R22" s="111"/>
      <c r="S22" s="111"/>
      <c r="T22" s="111"/>
      <c r="U22" s="111"/>
      <c r="V22" s="111"/>
      <c r="W22" s="111"/>
      <c r="X22" s="111"/>
    </row>
    <row r="23" ht="22.5" customHeight="1" spans="1:24">
      <c r="A23" s="32" t="s">
        <v>72</v>
      </c>
      <c r="B23" s="32" t="s">
        <v>208</v>
      </c>
      <c r="C23" s="32" t="s">
        <v>209</v>
      </c>
      <c r="D23" s="32" t="s">
        <v>89</v>
      </c>
      <c r="E23" s="32" t="s">
        <v>158</v>
      </c>
      <c r="F23" s="32" t="s">
        <v>220</v>
      </c>
      <c r="G23" s="32" t="s">
        <v>221</v>
      </c>
      <c r="H23" s="111">
        <v>160419.24</v>
      </c>
      <c r="I23" s="111">
        <v>160419.24</v>
      </c>
      <c r="J23" s="111"/>
      <c r="K23" s="111"/>
      <c r="L23" s="24"/>
      <c r="M23" s="111">
        <v>160419.24</v>
      </c>
      <c r="N23" s="24"/>
      <c r="O23" s="24"/>
      <c r="P23" s="24"/>
      <c r="Q23" s="24"/>
      <c r="R23" s="111"/>
      <c r="S23" s="111"/>
      <c r="T23" s="111"/>
      <c r="U23" s="111"/>
      <c r="V23" s="111"/>
      <c r="W23" s="111"/>
      <c r="X23" s="111"/>
    </row>
    <row r="24" ht="22.5" customHeight="1" spans="1:24">
      <c r="A24" s="32" t="s">
        <v>72</v>
      </c>
      <c r="B24" s="32" t="s">
        <v>208</v>
      </c>
      <c r="C24" s="32" t="s">
        <v>209</v>
      </c>
      <c r="D24" s="32" t="s">
        <v>103</v>
      </c>
      <c r="E24" s="32" t="s">
        <v>166</v>
      </c>
      <c r="F24" s="32" t="s">
        <v>220</v>
      </c>
      <c r="G24" s="32" t="s">
        <v>221</v>
      </c>
      <c r="H24" s="111"/>
      <c r="I24" s="111"/>
      <c r="J24" s="111"/>
      <c r="K24" s="111"/>
      <c r="L24" s="24"/>
      <c r="M24" s="111"/>
      <c r="N24" s="24"/>
      <c r="O24" s="24"/>
      <c r="P24" s="24"/>
      <c r="Q24" s="24"/>
      <c r="R24" s="111"/>
      <c r="S24" s="111"/>
      <c r="T24" s="111"/>
      <c r="U24" s="111"/>
      <c r="V24" s="111"/>
      <c r="W24" s="111"/>
      <c r="X24" s="111"/>
    </row>
    <row r="25" ht="22.5" customHeight="1" spans="1:24">
      <c r="A25" s="32" t="s">
        <v>72</v>
      </c>
      <c r="B25" s="32" t="s">
        <v>208</v>
      </c>
      <c r="C25" s="32" t="s">
        <v>209</v>
      </c>
      <c r="D25" s="32" t="s">
        <v>103</v>
      </c>
      <c r="E25" s="32" t="s">
        <v>166</v>
      </c>
      <c r="F25" s="32" t="s">
        <v>220</v>
      </c>
      <c r="G25" s="32" t="s">
        <v>221</v>
      </c>
      <c r="H25" s="111">
        <v>30912</v>
      </c>
      <c r="I25" s="111">
        <v>30912</v>
      </c>
      <c r="J25" s="111"/>
      <c r="K25" s="111"/>
      <c r="L25" s="24"/>
      <c r="M25" s="111">
        <v>30912</v>
      </c>
      <c r="N25" s="24"/>
      <c r="O25" s="24"/>
      <c r="P25" s="24"/>
      <c r="Q25" s="24"/>
      <c r="R25" s="111"/>
      <c r="S25" s="111"/>
      <c r="T25" s="111"/>
      <c r="U25" s="111"/>
      <c r="V25" s="111"/>
      <c r="W25" s="111"/>
      <c r="X25" s="111"/>
    </row>
    <row r="26" ht="22.5" customHeight="1" spans="1:24">
      <c r="A26" s="32" t="s">
        <v>72</v>
      </c>
      <c r="B26" s="32" t="s">
        <v>208</v>
      </c>
      <c r="C26" s="32" t="s">
        <v>209</v>
      </c>
      <c r="D26" s="32" t="s">
        <v>103</v>
      </c>
      <c r="E26" s="32" t="s">
        <v>166</v>
      </c>
      <c r="F26" s="32" t="s">
        <v>220</v>
      </c>
      <c r="G26" s="32" t="s">
        <v>221</v>
      </c>
      <c r="H26" s="111"/>
      <c r="I26" s="111"/>
      <c r="J26" s="111"/>
      <c r="K26" s="111"/>
      <c r="L26" s="24"/>
      <c r="M26" s="111"/>
      <c r="N26" s="24"/>
      <c r="O26" s="24"/>
      <c r="P26" s="24"/>
      <c r="Q26" s="24"/>
      <c r="R26" s="111"/>
      <c r="S26" s="111"/>
      <c r="T26" s="111"/>
      <c r="U26" s="111"/>
      <c r="V26" s="111"/>
      <c r="W26" s="111"/>
      <c r="X26" s="111"/>
    </row>
    <row r="27" ht="22.5" customHeight="1" spans="1:24">
      <c r="A27" s="32" t="s">
        <v>72</v>
      </c>
      <c r="B27" s="32" t="s">
        <v>208</v>
      </c>
      <c r="C27" s="32" t="s">
        <v>209</v>
      </c>
      <c r="D27" s="32" t="s">
        <v>103</v>
      </c>
      <c r="E27" s="32" t="s">
        <v>166</v>
      </c>
      <c r="F27" s="32" t="s">
        <v>220</v>
      </c>
      <c r="G27" s="32" t="s">
        <v>221</v>
      </c>
      <c r="H27" s="111">
        <v>46805.82</v>
      </c>
      <c r="I27" s="111">
        <v>46805.82</v>
      </c>
      <c r="J27" s="111"/>
      <c r="K27" s="111"/>
      <c r="L27" s="24"/>
      <c r="M27" s="111">
        <v>46805.82</v>
      </c>
      <c r="N27" s="24"/>
      <c r="O27" s="24"/>
      <c r="P27" s="24"/>
      <c r="Q27" s="24"/>
      <c r="R27" s="111"/>
      <c r="S27" s="111"/>
      <c r="T27" s="111"/>
      <c r="U27" s="111"/>
      <c r="V27" s="111"/>
      <c r="W27" s="111"/>
      <c r="X27" s="111"/>
    </row>
    <row r="28" ht="22.5" customHeight="1" spans="1:24">
      <c r="A28" s="32" t="s">
        <v>72</v>
      </c>
      <c r="B28" s="32" t="s">
        <v>208</v>
      </c>
      <c r="C28" s="32" t="s">
        <v>209</v>
      </c>
      <c r="D28" s="32" t="s">
        <v>103</v>
      </c>
      <c r="E28" s="32" t="s">
        <v>166</v>
      </c>
      <c r="F28" s="32" t="s">
        <v>220</v>
      </c>
      <c r="G28" s="32" t="s">
        <v>221</v>
      </c>
      <c r="H28" s="111"/>
      <c r="I28" s="111"/>
      <c r="J28" s="111"/>
      <c r="K28" s="111"/>
      <c r="L28" s="24"/>
      <c r="M28" s="111"/>
      <c r="N28" s="24"/>
      <c r="O28" s="24"/>
      <c r="P28" s="24"/>
      <c r="Q28" s="24"/>
      <c r="R28" s="111"/>
      <c r="S28" s="111"/>
      <c r="T28" s="111"/>
      <c r="U28" s="111"/>
      <c r="V28" s="111"/>
      <c r="W28" s="111"/>
      <c r="X28" s="111"/>
    </row>
    <row r="29" ht="22.5" customHeight="1" spans="1:24">
      <c r="A29" s="32" t="s">
        <v>72</v>
      </c>
      <c r="B29" s="32" t="s">
        <v>208</v>
      </c>
      <c r="C29" s="32" t="s">
        <v>209</v>
      </c>
      <c r="D29" s="32" t="s">
        <v>103</v>
      </c>
      <c r="E29" s="32" t="s">
        <v>166</v>
      </c>
      <c r="F29" s="32" t="s">
        <v>220</v>
      </c>
      <c r="G29" s="32" t="s">
        <v>221</v>
      </c>
      <c r="H29" s="111">
        <v>27048</v>
      </c>
      <c r="I29" s="111">
        <v>27048</v>
      </c>
      <c r="J29" s="111"/>
      <c r="K29" s="111"/>
      <c r="L29" s="24"/>
      <c r="M29" s="111">
        <v>27048</v>
      </c>
      <c r="N29" s="24"/>
      <c r="O29" s="24"/>
      <c r="P29" s="24"/>
      <c r="Q29" s="24"/>
      <c r="R29" s="111"/>
      <c r="S29" s="111"/>
      <c r="T29" s="111"/>
      <c r="U29" s="111"/>
      <c r="V29" s="111"/>
      <c r="W29" s="111"/>
      <c r="X29" s="111"/>
    </row>
    <row r="30" ht="22.5" customHeight="1" spans="1:24">
      <c r="A30" s="32" t="s">
        <v>72</v>
      </c>
      <c r="B30" s="32" t="s">
        <v>222</v>
      </c>
      <c r="C30" s="32" t="s">
        <v>168</v>
      </c>
      <c r="D30" s="32" t="s">
        <v>107</v>
      </c>
      <c r="E30" s="32" t="s">
        <v>168</v>
      </c>
      <c r="F30" s="32" t="s">
        <v>223</v>
      </c>
      <c r="G30" s="32" t="s">
        <v>168</v>
      </c>
      <c r="H30" s="111">
        <v>2966748.91</v>
      </c>
      <c r="I30" s="111">
        <v>2966748.91</v>
      </c>
      <c r="J30" s="111"/>
      <c r="K30" s="111"/>
      <c r="L30" s="24"/>
      <c r="M30" s="111">
        <v>2966748.91</v>
      </c>
      <c r="N30" s="24"/>
      <c r="O30" s="24"/>
      <c r="P30" s="24"/>
      <c r="Q30" s="24"/>
      <c r="R30" s="111"/>
      <c r="S30" s="111"/>
      <c r="T30" s="111"/>
      <c r="U30" s="111"/>
      <c r="V30" s="111"/>
      <c r="W30" s="111"/>
      <c r="X30" s="111"/>
    </row>
    <row r="31" ht="22.5" customHeight="1" spans="1:24">
      <c r="A31" s="32" t="s">
        <v>72</v>
      </c>
      <c r="B31" s="32" t="s">
        <v>224</v>
      </c>
      <c r="C31" s="32" t="s">
        <v>225</v>
      </c>
      <c r="D31" s="32" t="s">
        <v>89</v>
      </c>
      <c r="E31" s="32" t="s">
        <v>158</v>
      </c>
      <c r="F31" s="32" t="s">
        <v>226</v>
      </c>
      <c r="G31" s="32" t="s">
        <v>227</v>
      </c>
      <c r="H31" s="111"/>
      <c r="I31" s="111"/>
      <c r="J31" s="111"/>
      <c r="K31" s="111"/>
      <c r="L31" s="24"/>
      <c r="M31" s="111"/>
      <c r="N31" s="24"/>
      <c r="O31" s="24"/>
      <c r="P31" s="24"/>
      <c r="Q31" s="24"/>
      <c r="R31" s="111"/>
      <c r="S31" s="111"/>
      <c r="T31" s="111"/>
      <c r="U31" s="111"/>
      <c r="V31" s="111"/>
      <c r="W31" s="111"/>
      <c r="X31" s="111"/>
    </row>
    <row r="32" ht="22.5" customHeight="1" spans="1:24">
      <c r="A32" s="32" t="s">
        <v>72</v>
      </c>
      <c r="B32" s="32" t="s">
        <v>224</v>
      </c>
      <c r="C32" s="32" t="s">
        <v>225</v>
      </c>
      <c r="D32" s="32" t="s">
        <v>89</v>
      </c>
      <c r="E32" s="32" t="s">
        <v>158</v>
      </c>
      <c r="F32" s="32" t="s">
        <v>226</v>
      </c>
      <c r="G32" s="32" t="s">
        <v>227</v>
      </c>
      <c r="H32" s="111">
        <v>120000</v>
      </c>
      <c r="I32" s="111">
        <v>120000</v>
      </c>
      <c r="J32" s="111"/>
      <c r="K32" s="111"/>
      <c r="L32" s="24"/>
      <c r="M32" s="111">
        <v>120000</v>
      </c>
      <c r="N32" s="24"/>
      <c r="O32" s="24"/>
      <c r="P32" s="24"/>
      <c r="Q32" s="24"/>
      <c r="R32" s="111"/>
      <c r="S32" s="111"/>
      <c r="T32" s="111"/>
      <c r="U32" s="111"/>
      <c r="V32" s="111"/>
      <c r="W32" s="111"/>
      <c r="X32" s="111"/>
    </row>
    <row r="33" ht="22.5" customHeight="1" spans="1:24">
      <c r="A33" s="32" t="s">
        <v>72</v>
      </c>
      <c r="B33" s="32" t="s">
        <v>224</v>
      </c>
      <c r="C33" s="32" t="s">
        <v>225</v>
      </c>
      <c r="D33" s="32" t="s">
        <v>89</v>
      </c>
      <c r="E33" s="32" t="s">
        <v>158</v>
      </c>
      <c r="F33" s="32" t="s">
        <v>228</v>
      </c>
      <c r="G33" s="32" t="s">
        <v>229</v>
      </c>
      <c r="H33" s="111">
        <v>40000</v>
      </c>
      <c r="I33" s="111">
        <v>40000</v>
      </c>
      <c r="J33" s="111"/>
      <c r="K33" s="111"/>
      <c r="L33" s="24"/>
      <c r="M33" s="111">
        <v>40000</v>
      </c>
      <c r="N33" s="24"/>
      <c r="O33" s="24"/>
      <c r="P33" s="24"/>
      <c r="Q33" s="24"/>
      <c r="R33" s="111"/>
      <c r="S33" s="111"/>
      <c r="T33" s="111"/>
      <c r="U33" s="111"/>
      <c r="V33" s="111"/>
      <c r="W33" s="111"/>
      <c r="X33" s="111"/>
    </row>
    <row r="34" ht="22.5" customHeight="1" spans="1:24">
      <c r="A34" s="32" t="s">
        <v>72</v>
      </c>
      <c r="B34" s="32" t="s">
        <v>224</v>
      </c>
      <c r="C34" s="32" t="s">
        <v>225</v>
      </c>
      <c r="D34" s="32" t="s">
        <v>89</v>
      </c>
      <c r="E34" s="32" t="s">
        <v>158</v>
      </c>
      <c r="F34" s="32" t="s">
        <v>230</v>
      </c>
      <c r="G34" s="32" t="s">
        <v>231</v>
      </c>
      <c r="H34" s="111">
        <v>20000</v>
      </c>
      <c r="I34" s="111">
        <v>20000</v>
      </c>
      <c r="J34" s="111"/>
      <c r="K34" s="111"/>
      <c r="L34" s="24"/>
      <c r="M34" s="111">
        <v>20000</v>
      </c>
      <c r="N34" s="24"/>
      <c r="O34" s="24"/>
      <c r="P34" s="24"/>
      <c r="Q34" s="24"/>
      <c r="R34" s="111"/>
      <c r="S34" s="111"/>
      <c r="T34" s="111"/>
      <c r="U34" s="111"/>
      <c r="V34" s="111"/>
      <c r="W34" s="111"/>
      <c r="X34" s="111"/>
    </row>
    <row r="35" ht="22.5" customHeight="1" spans="1:24">
      <c r="A35" s="32" t="s">
        <v>72</v>
      </c>
      <c r="B35" s="32" t="s">
        <v>232</v>
      </c>
      <c r="C35" s="32" t="s">
        <v>233</v>
      </c>
      <c r="D35" s="32" t="s">
        <v>89</v>
      </c>
      <c r="E35" s="32" t="s">
        <v>158</v>
      </c>
      <c r="F35" s="32" t="s">
        <v>234</v>
      </c>
      <c r="G35" s="32" t="s">
        <v>233</v>
      </c>
      <c r="H35" s="111">
        <v>400065.12</v>
      </c>
      <c r="I35" s="111">
        <v>400065.12</v>
      </c>
      <c r="J35" s="111"/>
      <c r="K35" s="111"/>
      <c r="L35" s="24"/>
      <c r="M35" s="111">
        <v>400065.12</v>
      </c>
      <c r="N35" s="24"/>
      <c r="O35" s="24"/>
      <c r="P35" s="24"/>
      <c r="Q35" s="24"/>
      <c r="R35" s="111"/>
      <c r="S35" s="111"/>
      <c r="T35" s="111"/>
      <c r="U35" s="111"/>
      <c r="V35" s="111"/>
      <c r="W35" s="111"/>
      <c r="X35" s="111"/>
    </row>
    <row r="36" ht="22.5" customHeight="1" spans="1:24">
      <c r="A36" s="32" t="s">
        <v>72</v>
      </c>
      <c r="B36" s="32" t="s">
        <v>224</v>
      </c>
      <c r="C36" s="32" t="s">
        <v>225</v>
      </c>
      <c r="D36" s="32" t="s">
        <v>89</v>
      </c>
      <c r="E36" s="32" t="s">
        <v>158</v>
      </c>
      <c r="F36" s="32" t="s">
        <v>235</v>
      </c>
      <c r="G36" s="32" t="s">
        <v>236</v>
      </c>
      <c r="H36" s="111">
        <v>15000</v>
      </c>
      <c r="I36" s="111">
        <v>15000</v>
      </c>
      <c r="J36" s="111"/>
      <c r="K36" s="111"/>
      <c r="L36" s="24"/>
      <c r="M36" s="111">
        <v>15000</v>
      </c>
      <c r="N36" s="24"/>
      <c r="O36" s="24"/>
      <c r="P36" s="24"/>
      <c r="Q36" s="24"/>
      <c r="R36" s="111"/>
      <c r="S36" s="111"/>
      <c r="T36" s="111"/>
      <c r="U36" s="111"/>
      <c r="V36" s="111"/>
      <c r="W36" s="111"/>
      <c r="X36" s="111"/>
    </row>
    <row r="37" ht="22.5" customHeight="1" spans="1:24">
      <c r="A37" s="32" t="s">
        <v>72</v>
      </c>
      <c r="B37" s="32" t="s">
        <v>237</v>
      </c>
      <c r="C37" s="32" t="s">
        <v>238</v>
      </c>
      <c r="D37" s="32" t="s">
        <v>89</v>
      </c>
      <c r="E37" s="32" t="s">
        <v>158</v>
      </c>
      <c r="F37" s="32" t="s">
        <v>235</v>
      </c>
      <c r="G37" s="32" t="s">
        <v>236</v>
      </c>
      <c r="H37" s="111">
        <v>315000</v>
      </c>
      <c r="I37" s="111">
        <v>315000</v>
      </c>
      <c r="J37" s="111"/>
      <c r="K37" s="111"/>
      <c r="L37" s="24"/>
      <c r="M37" s="111">
        <v>315000</v>
      </c>
      <c r="N37" s="24"/>
      <c r="O37" s="24"/>
      <c r="P37" s="24"/>
      <c r="Q37" s="24"/>
      <c r="R37" s="111"/>
      <c r="S37" s="111"/>
      <c r="T37" s="111"/>
      <c r="U37" s="111"/>
      <c r="V37" s="111"/>
      <c r="W37" s="111"/>
      <c r="X37" s="111"/>
    </row>
    <row r="38" ht="22.5" customHeight="1" spans="1:24">
      <c r="A38" s="32" t="s">
        <v>72</v>
      </c>
      <c r="B38" s="32" t="s">
        <v>239</v>
      </c>
      <c r="C38" s="32" t="s">
        <v>240</v>
      </c>
      <c r="D38" s="32" t="s">
        <v>89</v>
      </c>
      <c r="E38" s="32" t="s">
        <v>158</v>
      </c>
      <c r="F38" s="32" t="s">
        <v>241</v>
      </c>
      <c r="G38" s="32" t="s">
        <v>240</v>
      </c>
      <c r="H38" s="111">
        <v>13500</v>
      </c>
      <c r="I38" s="111">
        <v>13500</v>
      </c>
      <c r="J38" s="111"/>
      <c r="K38" s="111"/>
      <c r="L38" s="24"/>
      <c r="M38" s="111">
        <v>13500</v>
      </c>
      <c r="N38" s="24"/>
      <c r="O38" s="24"/>
      <c r="P38" s="24"/>
      <c r="Q38" s="24"/>
      <c r="R38" s="111"/>
      <c r="S38" s="111"/>
      <c r="T38" s="111"/>
      <c r="U38" s="111"/>
      <c r="V38" s="111"/>
      <c r="W38" s="111"/>
      <c r="X38" s="111"/>
    </row>
    <row r="39" ht="22.5" customHeight="1" spans="1:24">
      <c r="A39" s="33" t="s">
        <v>108</v>
      </c>
      <c r="B39" s="163"/>
      <c r="C39" s="163"/>
      <c r="D39" s="163"/>
      <c r="E39" s="163"/>
      <c r="F39" s="163"/>
      <c r="G39" s="164"/>
      <c r="H39" s="111">
        <v>38100695.77</v>
      </c>
      <c r="I39" s="111">
        <v>38100695.77</v>
      </c>
      <c r="J39" s="49"/>
      <c r="K39" s="111"/>
      <c r="L39" s="49"/>
      <c r="M39" s="111">
        <v>38100695.77</v>
      </c>
      <c r="N39" s="49"/>
      <c r="O39" s="49"/>
      <c r="P39" s="49"/>
      <c r="Q39" s="49"/>
      <c r="R39" s="111"/>
      <c r="S39" s="111"/>
      <c r="T39" s="111"/>
      <c r="U39" s="111"/>
      <c r="V39" s="111"/>
      <c r="W39" s="111"/>
      <c r="X39" s="11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5"/>
  <sheetViews>
    <sheetView showZeros="0" workbookViewId="0">
      <selection activeCell="D33" sqref="D33:D37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2:23">
      <c r="B1" s="147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7"/>
      <c r="W1" s="37" t="s">
        <v>242</v>
      </c>
    </row>
    <row r="2" ht="41.25" customHeight="1" spans="1:23">
      <c r="A2" s="4" t="s">
        <v>243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"单位名称："&amp;"德钦县第二小学"</f>
        <v>单位名称：德钦县第二小学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7"/>
      <c r="W3" s="120" t="s">
        <v>171</v>
      </c>
    </row>
    <row r="4" ht="21.75" customHeight="1" spans="1:23">
      <c r="A4" s="10" t="s">
        <v>244</v>
      </c>
      <c r="B4" s="11" t="s">
        <v>181</v>
      </c>
      <c r="C4" s="10" t="s">
        <v>182</v>
      </c>
      <c r="D4" s="10" t="s">
        <v>245</v>
      </c>
      <c r="E4" s="11" t="s">
        <v>183</v>
      </c>
      <c r="F4" s="11" t="s">
        <v>184</v>
      </c>
      <c r="G4" s="11" t="s">
        <v>246</v>
      </c>
      <c r="H4" s="11" t="s">
        <v>247</v>
      </c>
      <c r="I4" s="28" t="s">
        <v>57</v>
      </c>
      <c r="J4" s="12" t="s">
        <v>248</v>
      </c>
      <c r="K4" s="13"/>
      <c r="L4" s="13"/>
      <c r="M4" s="14"/>
      <c r="N4" s="12" t="s">
        <v>189</v>
      </c>
      <c r="O4" s="13"/>
      <c r="P4" s="14"/>
      <c r="Q4" s="11" t="s">
        <v>63</v>
      </c>
      <c r="R4" s="12" t="s">
        <v>80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51" t="s">
        <v>60</v>
      </c>
      <c r="K5" s="152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196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3" t="s">
        <v>59</v>
      </c>
      <c r="K6" s="114"/>
      <c r="L6" s="29"/>
      <c r="M6" s="29"/>
      <c r="N6" s="29"/>
      <c r="O6" s="29"/>
      <c r="P6" s="29"/>
      <c r="Q6" s="29"/>
      <c r="R6" s="29"/>
      <c r="S6" s="155"/>
      <c r="T6" s="155"/>
      <c r="U6" s="155"/>
      <c r="V6" s="155"/>
      <c r="W6" s="155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59</v>
      </c>
      <c r="K7" s="45" t="s">
        <v>249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8">
        <v>1</v>
      </c>
      <c r="B8" s="148">
        <v>2</v>
      </c>
      <c r="C8" s="148">
        <v>3</v>
      </c>
      <c r="D8" s="148">
        <v>4</v>
      </c>
      <c r="E8" s="148">
        <v>5</v>
      </c>
      <c r="F8" s="148">
        <v>6</v>
      </c>
      <c r="G8" s="148">
        <v>7</v>
      </c>
      <c r="H8" s="148">
        <v>8</v>
      </c>
      <c r="I8" s="148">
        <v>9</v>
      </c>
      <c r="J8" s="148">
        <v>10</v>
      </c>
      <c r="K8" s="148">
        <v>11</v>
      </c>
      <c r="L8" s="148">
        <v>12</v>
      </c>
      <c r="M8" s="148">
        <v>13</v>
      </c>
      <c r="N8" s="148">
        <v>14</v>
      </c>
      <c r="O8" s="148">
        <v>15</v>
      </c>
      <c r="P8" s="148">
        <v>16</v>
      </c>
      <c r="Q8" s="148">
        <v>17</v>
      </c>
      <c r="R8" s="148">
        <v>18</v>
      </c>
      <c r="S8" s="148">
        <v>19</v>
      </c>
      <c r="T8" s="148">
        <v>20</v>
      </c>
      <c r="U8" s="148">
        <v>21</v>
      </c>
      <c r="V8" s="148">
        <v>22</v>
      </c>
      <c r="W8" s="148">
        <v>23</v>
      </c>
    </row>
    <row r="9" ht="22.5" customHeight="1" spans="1:23">
      <c r="A9" s="149" t="s">
        <v>250</v>
      </c>
      <c r="B9" s="149"/>
      <c r="C9" s="149"/>
      <c r="D9" s="150"/>
      <c r="E9" s="150"/>
      <c r="F9" s="150"/>
      <c r="G9" s="150"/>
      <c r="H9" s="150"/>
      <c r="I9" s="23">
        <v>151040</v>
      </c>
      <c r="J9" s="23">
        <v>151040</v>
      </c>
      <c r="K9" s="23">
        <v>151040</v>
      </c>
      <c r="L9" s="23"/>
      <c r="M9" s="23"/>
      <c r="N9" s="49"/>
      <c r="O9" s="49"/>
      <c r="P9" s="36"/>
      <c r="Q9" s="23"/>
      <c r="R9" s="23"/>
      <c r="S9" s="23"/>
      <c r="T9" s="23"/>
      <c r="U9" s="111"/>
      <c r="V9" s="23"/>
      <c r="W9" s="23"/>
    </row>
    <row r="10" ht="22.5" customHeight="1" spans="1:23">
      <c r="A10" s="150" t="s">
        <v>251</v>
      </c>
      <c r="B10" s="150" t="s">
        <v>252</v>
      </c>
      <c r="C10" s="21" t="s">
        <v>250</v>
      </c>
      <c r="D10" s="150" t="s">
        <v>72</v>
      </c>
      <c r="E10" s="150" t="s">
        <v>96</v>
      </c>
      <c r="F10" s="150" t="s">
        <v>162</v>
      </c>
      <c r="G10" s="150" t="s">
        <v>253</v>
      </c>
      <c r="H10" s="150" t="s">
        <v>254</v>
      </c>
      <c r="I10" s="23">
        <v>151040</v>
      </c>
      <c r="J10" s="23">
        <v>151040</v>
      </c>
      <c r="K10" s="23">
        <v>151040</v>
      </c>
      <c r="L10" s="23"/>
      <c r="M10" s="23"/>
      <c r="N10" s="49"/>
      <c r="O10" s="49"/>
      <c r="P10" s="36"/>
      <c r="Q10" s="23"/>
      <c r="R10" s="23"/>
      <c r="S10" s="23"/>
      <c r="T10" s="23"/>
      <c r="U10" s="111"/>
      <c r="V10" s="23"/>
      <c r="W10" s="23"/>
    </row>
    <row r="11" ht="22.5" customHeight="1" spans="1:23">
      <c r="A11" s="149" t="s">
        <v>255</v>
      </c>
      <c r="B11" s="24"/>
      <c r="C11" s="24"/>
      <c r="D11" s="24"/>
      <c r="E11" s="24"/>
      <c r="F11" s="24"/>
      <c r="G11" s="24"/>
      <c r="H11" s="24"/>
      <c r="I11" s="23">
        <v>331200</v>
      </c>
      <c r="J11" s="23">
        <v>331200</v>
      </c>
      <c r="K11" s="23">
        <v>331200</v>
      </c>
      <c r="L11" s="23"/>
      <c r="M11" s="23"/>
      <c r="N11" s="24"/>
      <c r="O11" s="24"/>
      <c r="P11" s="24"/>
      <c r="Q11" s="23"/>
      <c r="R11" s="23"/>
      <c r="S11" s="23"/>
      <c r="T11" s="23"/>
      <c r="U11" s="111"/>
      <c r="V11" s="23"/>
      <c r="W11" s="23"/>
    </row>
    <row r="12" ht="22.5" customHeight="1" spans="1:23">
      <c r="A12" s="150" t="s">
        <v>256</v>
      </c>
      <c r="B12" s="150" t="s">
        <v>257</v>
      </c>
      <c r="C12" s="21" t="s">
        <v>255</v>
      </c>
      <c r="D12" s="150" t="s">
        <v>72</v>
      </c>
      <c r="E12" s="150" t="s">
        <v>89</v>
      </c>
      <c r="F12" s="150" t="s">
        <v>158</v>
      </c>
      <c r="G12" s="150" t="s">
        <v>253</v>
      </c>
      <c r="H12" s="150" t="s">
        <v>254</v>
      </c>
      <c r="I12" s="23">
        <v>331200</v>
      </c>
      <c r="J12" s="23">
        <v>331200</v>
      </c>
      <c r="K12" s="23">
        <v>331200</v>
      </c>
      <c r="L12" s="23"/>
      <c r="M12" s="23"/>
      <c r="N12" s="24"/>
      <c r="O12" s="24"/>
      <c r="P12" s="24"/>
      <c r="Q12" s="23"/>
      <c r="R12" s="23"/>
      <c r="S12" s="23"/>
      <c r="T12" s="23"/>
      <c r="U12" s="111"/>
      <c r="V12" s="23"/>
      <c r="W12" s="23"/>
    </row>
    <row r="13" ht="22.5" customHeight="1" spans="1:23">
      <c r="A13" s="149" t="s">
        <v>258</v>
      </c>
      <c r="B13" s="24"/>
      <c r="C13" s="24"/>
      <c r="D13" s="24"/>
      <c r="E13" s="24"/>
      <c r="F13" s="24"/>
      <c r="G13" s="24"/>
      <c r="H13" s="24"/>
      <c r="I13" s="23">
        <v>500000</v>
      </c>
      <c r="J13" s="23">
        <v>500000</v>
      </c>
      <c r="K13" s="23">
        <v>500000</v>
      </c>
      <c r="L13" s="23"/>
      <c r="M13" s="23"/>
      <c r="N13" s="24"/>
      <c r="O13" s="24"/>
      <c r="P13" s="24"/>
      <c r="Q13" s="23"/>
      <c r="R13" s="23"/>
      <c r="S13" s="23"/>
      <c r="T13" s="23"/>
      <c r="U13" s="111"/>
      <c r="V13" s="23"/>
      <c r="W13" s="23"/>
    </row>
    <row r="14" ht="22.5" customHeight="1" spans="1:23">
      <c r="A14" s="150" t="s">
        <v>251</v>
      </c>
      <c r="B14" s="150" t="s">
        <v>259</v>
      </c>
      <c r="C14" s="21" t="s">
        <v>258</v>
      </c>
      <c r="D14" s="150" t="s">
        <v>72</v>
      </c>
      <c r="E14" s="150" t="s">
        <v>89</v>
      </c>
      <c r="F14" s="150" t="s">
        <v>158</v>
      </c>
      <c r="G14" s="150" t="s">
        <v>253</v>
      </c>
      <c r="H14" s="150" t="s">
        <v>254</v>
      </c>
      <c r="I14" s="23">
        <v>500000</v>
      </c>
      <c r="J14" s="23">
        <v>500000</v>
      </c>
      <c r="K14" s="23">
        <v>500000</v>
      </c>
      <c r="L14" s="23"/>
      <c r="M14" s="23"/>
      <c r="N14" s="24"/>
      <c r="O14" s="24"/>
      <c r="P14" s="24"/>
      <c r="Q14" s="23"/>
      <c r="R14" s="23"/>
      <c r="S14" s="23"/>
      <c r="T14" s="23"/>
      <c r="U14" s="111"/>
      <c r="V14" s="23"/>
      <c r="W14" s="23"/>
    </row>
    <row r="15" ht="22.5" customHeight="1" spans="1:23">
      <c r="A15" s="33" t="s">
        <v>108</v>
      </c>
      <c r="B15" s="34"/>
      <c r="C15" s="34"/>
      <c r="D15" s="34"/>
      <c r="E15" s="34"/>
      <c r="F15" s="34"/>
      <c r="G15" s="34"/>
      <c r="H15" s="35"/>
      <c r="I15" s="23">
        <v>982240</v>
      </c>
      <c r="J15" s="23">
        <v>982240</v>
      </c>
      <c r="K15" s="154">
        <v>982240</v>
      </c>
      <c r="L15" s="23"/>
      <c r="M15" s="23"/>
      <c r="N15" s="36"/>
      <c r="O15" s="36"/>
      <c r="P15" s="36"/>
      <c r="Q15" s="23"/>
      <c r="R15" s="23"/>
      <c r="S15" s="23"/>
      <c r="T15" s="23"/>
      <c r="U15" s="156"/>
      <c r="V15" s="23"/>
      <c r="W15" s="23"/>
    </row>
  </sheetData>
  <mergeCells count="32">
    <mergeCell ref="A2:W2"/>
    <mergeCell ref="A3:H3"/>
    <mergeCell ref="J4:M4"/>
    <mergeCell ref="N4:P4"/>
    <mergeCell ref="R4:W4"/>
    <mergeCell ref="A9:C9"/>
    <mergeCell ref="A9:C9"/>
    <mergeCell ref="A11:C11"/>
    <mergeCell ref="A13:C13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8"/>
  <sheetViews>
    <sheetView showZeros="0" workbookViewId="0">
      <selection activeCell="D33" sqref="D33:D37"/>
    </sheetView>
  </sheetViews>
  <sheetFormatPr defaultColWidth="10.7083333333333" defaultRowHeight="12" customHeight="1"/>
  <cols>
    <col min="1" max="1" width="40" customWidth="1"/>
    <col min="2" max="2" width="22.575" customWidth="1"/>
    <col min="3" max="3" width="56" customWidth="1"/>
    <col min="4" max="6" width="21.2833333333333" customWidth="1"/>
    <col min="7" max="7" width="14" customWidth="1"/>
    <col min="8" max="8" width="19.85" customWidth="1"/>
    <col min="9" max="10" width="14" customWidth="1"/>
    <col min="11" max="11" width="32.1416666666667" customWidth="1"/>
  </cols>
  <sheetData>
    <row r="1" ht="15" customHeight="1" spans="11:11">
      <c r="K1" s="101" t="s">
        <v>260</v>
      </c>
    </row>
    <row r="2" ht="36.75" customHeight="1" spans="1:11">
      <c r="A2" s="4" t="s">
        <v>261</v>
      </c>
      <c r="B2" s="64"/>
      <c r="C2" s="5"/>
      <c r="D2" s="5"/>
      <c r="E2" s="5"/>
      <c r="F2" s="5"/>
      <c r="G2" s="64"/>
      <c r="H2" s="5"/>
      <c r="I2" s="64"/>
      <c r="J2" s="64"/>
      <c r="K2" s="5"/>
    </row>
    <row r="3" ht="17.25" customHeight="1" spans="1:3">
      <c r="A3" s="54" t="str">
        <f>"单位名称："&amp;"德钦县第二小学"</f>
        <v>单位名称：德钦县第二小学</v>
      </c>
      <c r="B3" s="141"/>
      <c r="C3" s="55"/>
    </row>
    <row r="4" ht="44.25" customHeight="1" spans="1:11">
      <c r="A4" s="45" t="s">
        <v>262</v>
      </c>
      <c r="B4" s="56" t="s">
        <v>181</v>
      </c>
      <c r="C4" s="45" t="s">
        <v>263</v>
      </c>
      <c r="D4" s="45" t="s">
        <v>264</v>
      </c>
      <c r="E4" s="45" t="s">
        <v>265</v>
      </c>
      <c r="F4" s="45" t="s">
        <v>266</v>
      </c>
      <c r="G4" s="56" t="s">
        <v>267</v>
      </c>
      <c r="H4" s="45" t="s">
        <v>268</v>
      </c>
      <c r="I4" s="56" t="s">
        <v>269</v>
      </c>
      <c r="J4" s="56" t="s">
        <v>270</v>
      </c>
      <c r="K4" s="45" t="s">
        <v>271</v>
      </c>
    </row>
    <row r="5" ht="19.5" customHeight="1" spans="1:11">
      <c r="A5" s="142">
        <v>1</v>
      </c>
      <c r="B5" s="142">
        <v>2</v>
      </c>
      <c r="C5" s="142">
        <v>3</v>
      </c>
      <c r="D5" s="142">
        <v>4</v>
      </c>
      <c r="E5" s="142">
        <v>5</v>
      </c>
      <c r="F5" s="142">
        <v>6</v>
      </c>
      <c r="G5" s="142">
        <v>7</v>
      </c>
      <c r="H5" s="142">
        <v>8</v>
      </c>
      <c r="I5" s="142">
        <v>9</v>
      </c>
      <c r="J5" s="142">
        <v>10</v>
      </c>
      <c r="K5" s="142">
        <v>11</v>
      </c>
    </row>
    <row r="6" ht="22.5" customHeight="1" spans="1:11">
      <c r="A6" s="143" t="s">
        <v>72</v>
      </c>
      <c r="B6" s="57"/>
      <c r="C6" s="57"/>
      <c r="D6" s="57"/>
      <c r="E6" s="57"/>
      <c r="F6" s="143"/>
      <c r="G6" s="57"/>
      <c r="H6" s="143"/>
      <c r="I6" s="57"/>
      <c r="J6" s="57"/>
      <c r="K6" s="143"/>
    </row>
    <row r="7" ht="22.5" customHeight="1" spans="1:11">
      <c r="A7" s="143" t="str">
        <f>"   "&amp;"机关事业单位职工遗属生活补助经费"</f>
        <v>   机关事业单位职工遗属生活补助经费</v>
      </c>
      <c r="B7" s="22" t="s">
        <v>252</v>
      </c>
      <c r="C7" s="144" t="s">
        <v>272</v>
      </c>
      <c r="D7" s="145"/>
      <c r="E7" s="145"/>
      <c r="F7" s="145"/>
      <c r="G7" s="146"/>
      <c r="H7" s="145"/>
      <c r="I7" s="146"/>
      <c r="J7" s="146"/>
      <c r="K7" s="145"/>
    </row>
    <row r="8" ht="22.5" customHeight="1" spans="1:11">
      <c r="A8" s="143"/>
      <c r="B8" s="22"/>
      <c r="C8" s="144"/>
      <c r="D8" s="145" t="s">
        <v>273</v>
      </c>
      <c r="E8" s="145" t="s">
        <v>274</v>
      </c>
      <c r="F8" s="145" t="s">
        <v>275</v>
      </c>
      <c r="G8" s="146" t="s">
        <v>276</v>
      </c>
      <c r="H8" s="145" t="s">
        <v>277</v>
      </c>
      <c r="I8" s="146" t="s">
        <v>278</v>
      </c>
      <c r="J8" s="146" t="s">
        <v>279</v>
      </c>
      <c r="K8" s="145" t="s">
        <v>280</v>
      </c>
    </row>
    <row r="9" ht="22.5" customHeight="1" spans="1:11">
      <c r="A9" s="24"/>
      <c r="B9" s="24"/>
      <c r="C9" s="24"/>
      <c r="D9" s="145" t="s">
        <v>273</v>
      </c>
      <c r="E9" s="145" t="s">
        <v>281</v>
      </c>
      <c r="F9" s="145" t="s">
        <v>282</v>
      </c>
      <c r="G9" s="146" t="s">
        <v>276</v>
      </c>
      <c r="H9" s="145" t="s">
        <v>283</v>
      </c>
      <c r="I9" s="146" t="s">
        <v>284</v>
      </c>
      <c r="J9" s="146" t="s">
        <v>279</v>
      </c>
      <c r="K9" s="145" t="s">
        <v>285</v>
      </c>
    </row>
    <row r="10" ht="22.5" customHeight="1" spans="1:11">
      <c r="A10" s="24"/>
      <c r="B10" s="24"/>
      <c r="C10" s="24"/>
      <c r="D10" s="145" t="s">
        <v>273</v>
      </c>
      <c r="E10" s="145" t="s">
        <v>286</v>
      </c>
      <c r="F10" s="145" t="s">
        <v>287</v>
      </c>
      <c r="G10" s="146" t="s">
        <v>276</v>
      </c>
      <c r="H10" s="145" t="s">
        <v>288</v>
      </c>
      <c r="I10" s="146" t="s">
        <v>289</v>
      </c>
      <c r="J10" s="146" t="s">
        <v>279</v>
      </c>
      <c r="K10" s="145" t="s">
        <v>287</v>
      </c>
    </row>
    <row r="11" ht="22.5" customHeight="1" spans="1:11">
      <c r="A11" s="24"/>
      <c r="B11" s="24"/>
      <c r="C11" s="24"/>
      <c r="D11" s="145" t="s">
        <v>273</v>
      </c>
      <c r="E11" s="145" t="s">
        <v>290</v>
      </c>
      <c r="F11" s="145" t="s">
        <v>291</v>
      </c>
      <c r="G11" s="146" t="s">
        <v>276</v>
      </c>
      <c r="H11" s="145" t="s">
        <v>292</v>
      </c>
      <c r="I11" s="146" t="s">
        <v>293</v>
      </c>
      <c r="J11" s="146" t="s">
        <v>279</v>
      </c>
      <c r="K11" s="145" t="s">
        <v>294</v>
      </c>
    </row>
    <row r="12" ht="22.5" customHeight="1" spans="1:11">
      <c r="A12" s="24"/>
      <c r="B12" s="24"/>
      <c r="C12" s="24"/>
      <c r="D12" s="145" t="s">
        <v>295</v>
      </c>
      <c r="E12" s="145" t="s">
        <v>296</v>
      </c>
      <c r="F12" s="145" t="s">
        <v>297</v>
      </c>
      <c r="G12" s="146" t="s">
        <v>276</v>
      </c>
      <c r="H12" s="145" t="s">
        <v>298</v>
      </c>
      <c r="I12" s="146" t="s">
        <v>289</v>
      </c>
      <c r="J12" s="146" t="s">
        <v>299</v>
      </c>
      <c r="K12" s="145" t="s">
        <v>297</v>
      </c>
    </row>
    <row r="13" ht="22.5" customHeight="1" spans="1:11">
      <c r="A13" s="24"/>
      <c r="B13" s="24"/>
      <c r="C13" s="24"/>
      <c r="D13" s="145" t="s">
        <v>300</v>
      </c>
      <c r="E13" s="145" t="s">
        <v>301</v>
      </c>
      <c r="F13" s="145" t="s">
        <v>302</v>
      </c>
      <c r="G13" s="146" t="s">
        <v>303</v>
      </c>
      <c r="H13" s="145" t="s">
        <v>304</v>
      </c>
      <c r="I13" s="146" t="s">
        <v>284</v>
      </c>
      <c r="J13" s="146" t="s">
        <v>299</v>
      </c>
      <c r="K13" s="145" t="s">
        <v>305</v>
      </c>
    </row>
    <row r="14" ht="22.5" customHeight="1" spans="1:11">
      <c r="A14" s="143" t="str">
        <f>"   "&amp;"教师课后服务专项资金"</f>
        <v>   教师课后服务专项资金</v>
      </c>
      <c r="B14" s="22" t="s">
        <v>257</v>
      </c>
      <c r="C14" s="144" t="s">
        <v>306</v>
      </c>
      <c r="D14" s="24"/>
      <c r="E14" s="24"/>
      <c r="F14" s="24"/>
      <c r="G14" s="24"/>
      <c r="H14" s="24"/>
      <c r="I14" s="24"/>
      <c r="J14" s="24"/>
      <c r="K14" s="24"/>
    </row>
    <row r="15" ht="22.5" customHeight="1" spans="1:11">
      <c r="A15" s="24"/>
      <c r="B15" s="24"/>
      <c r="C15" s="24"/>
      <c r="D15" s="145" t="s">
        <v>273</v>
      </c>
      <c r="E15" s="145" t="s">
        <v>274</v>
      </c>
      <c r="F15" s="145" t="s">
        <v>307</v>
      </c>
      <c r="G15" s="146" t="s">
        <v>276</v>
      </c>
      <c r="H15" s="145" t="s">
        <v>308</v>
      </c>
      <c r="I15" s="146" t="s">
        <v>278</v>
      </c>
      <c r="J15" s="146" t="s">
        <v>279</v>
      </c>
      <c r="K15" s="145" t="s">
        <v>309</v>
      </c>
    </row>
    <row r="16" ht="22.5" customHeight="1" spans="1:11">
      <c r="A16" s="24"/>
      <c r="B16" s="24"/>
      <c r="C16" s="24"/>
      <c r="D16" s="145" t="s">
        <v>273</v>
      </c>
      <c r="E16" s="145" t="s">
        <v>281</v>
      </c>
      <c r="F16" s="145" t="s">
        <v>310</v>
      </c>
      <c r="G16" s="146" t="s">
        <v>276</v>
      </c>
      <c r="H16" s="145" t="s">
        <v>311</v>
      </c>
      <c r="I16" s="146" t="s">
        <v>284</v>
      </c>
      <c r="J16" s="146" t="s">
        <v>299</v>
      </c>
      <c r="K16" s="145" t="s">
        <v>312</v>
      </c>
    </row>
    <row r="17" ht="22.5" customHeight="1" spans="1:11">
      <c r="A17" s="24"/>
      <c r="B17" s="24"/>
      <c r="C17" s="24"/>
      <c r="D17" s="145" t="s">
        <v>273</v>
      </c>
      <c r="E17" s="145" t="s">
        <v>286</v>
      </c>
      <c r="F17" s="145" t="s">
        <v>313</v>
      </c>
      <c r="G17" s="146" t="s">
        <v>276</v>
      </c>
      <c r="H17" s="145" t="s">
        <v>314</v>
      </c>
      <c r="I17" s="146" t="s">
        <v>289</v>
      </c>
      <c r="J17" s="146" t="s">
        <v>299</v>
      </c>
      <c r="K17" s="145" t="s">
        <v>315</v>
      </c>
    </row>
    <row r="18" ht="22.5" customHeight="1" spans="1:11">
      <c r="A18" s="24"/>
      <c r="B18" s="24"/>
      <c r="C18" s="24"/>
      <c r="D18" s="145" t="s">
        <v>273</v>
      </c>
      <c r="E18" s="145" t="s">
        <v>290</v>
      </c>
      <c r="F18" s="145" t="s">
        <v>291</v>
      </c>
      <c r="G18" s="146" t="s">
        <v>276</v>
      </c>
      <c r="H18" s="145" t="s">
        <v>316</v>
      </c>
      <c r="I18" s="146" t="s">
        <v>293</v>
      </c>
      <c r="J18" s="146" t="s">
        <v>279</v>
      </c>
      <c r="K18" s="145" t="s">
        <v>317</v>
      </c>
    </row>
    <row r="19" ht="22.5" customHeight="1" spans="1:11">
      <c r="A19" s="24"/>
      <c r="B19" s="24"/>
      <c r="C19" s="24"/>
      <c r="D19" s="145" t="s">
        <v>295</v>
      </c>
      <c r="E19" s="145" t="s">
        <v>296</v>
      </c>
      <c r="F19" s="145" t="s">
        <v>318</v>
      </c>
      <c r="G19" s="146" t="s">
        <v>276</v>
      </c>
      <c r="H19" s="145" t="s">
        <v>319</v>
      </c>
      <c r="I19" s="146" t="s">
        <v>289</v>
      </c>
      <c r="J19" s="146" t="s">
        <v>299</v>
      </c>
      <c r="K19" s="145" t="s">
        <v>320</v>
      </c>
    </row>
    <row r="20" ht="22.5" customHeight="1" spans="1:11">
      <c r="A20" s="24"/>
      <c r="B20" s="24"/>
      <c r="C20" s="24"/>
      <c r="D20" s="145" t="s">
        <v>295</v>
      </c>
      <c r="E20" s="145" t="s">
        <v>321</v>
      </c>
      <c r="F20" s="145" t="s">
        <v>322</v>
      </c>
      <c r="G20" s="146" t="s">
        <v>276</v>
      </c>
      <c r="H20" s="145" t="s">
        <v>323</v>
      </c>
      <c r="I20" s="146" t="s">
        <v>289</v>
      </c>
      <c r="J20" s="146" t="s">
        <v>299</v>
      </c>
      <c r="K20" s="145" t="s">
        <v>324</v>
      </c>
    </row>
    <row r="21" ht="22.5" customHeight="1" spans="1:11">
      <c r="A21" s="24"/>
      <c r="B21" s="24"/>
      <c r="C21" s="24"/>
      <c r="D21" s="145" t="s">
        <v>300</v>
      </c>
      <c r="E21" s="145" t="s">
        <v>301</v>
      </c>
      <c r="F21" s="145" t="s">
        <v>325</v>
      </c>
      <c r="G21" s="146" t="s">
        <v>303</v>
      </c>
      <c r="H21" s="145" t="s">
        <v>326</v>
      </c>
      <c r="I21" s="146" t="s">
        <v>284</v>
      </c>
      <c r="J21" s="146" t="s">
        <v>279</v>
      </c>
      <c r="K21" s="145" t="s">
        <v>327</v>
      </c>
    </row>
    <row r="22" ht="22.5" customHeight="1" spans="1:11">
      <c r="A22" s="143" t="str">
        <f>"   "&amp;"乡村教师生活补助经费"</f>
        <v>   乡村教师生活补助经费</v>
      </c>
      <c r="B22" s="22" t="s">
        <v>259</v>
      </c>
      <c r="C22" s="144" t="s">
        <v>328</v>
      </c>
      <c r="D22" s="24"/>
      <c r="E22" s="24"/>
      <c r="F22" s="24"/>
      <c r="G22" s="24"/>
      <c r="H22" s="24"/>
      <c r="I22" s="24"/>
      <c r="J22" s="24"/>
      <c r="K22" s="24"/>
    </row>
    <row r="23" ht="22.5" customHeight="1" spans="1:11">
      <c r="A23" s="24"/>
      <c r="B23" s="24"/>
      <c r="C23" s="24"/>
      <c r="D23" s="145" t="s">
        <v>273</v>
      </c>
      <c r="E23" s="145" t="s">
        <v>274</v>
      </c>
      <c r="F23" s="145" t="s">
        <v>329</v>
      </c>
      <c r="G23" s="146" t="s">
        <v>276</v>
      </c>
      <c r="H23" s="145" t="s">
        <v>283</v>
      </c>
      <c r="I23" s="146" t="s">
        <v>278</v>
      </c>
      <c r="J23" s="146" t="s">
        <v>279</v>
      </c>
      <c r="K23" s="145" t="s">
        <v>330</v>
      </c>
    </row>
    <row r="24" ht="22.5" customHeight="1" spans="1:11">
      <c r="A24" s="24"/>
      <c r="B24" s="24"/>
      <c r="C24" s="24"/>
      <c r="D24" s="145" t="s">
        <v>273</v>
      </c>
      <c r="E24" s="145" t="s">
        <v>281</v>
      </c>
      <c r="F24" s="145" t="s">
        <v>331</v>
      </c>
      <c r="G24" s="146" t="s">
        <v>276</v>
      </c>
      <c r="H24" s="145" t="s">
        <v>283</v>
      </c>
      <c r="I24" s="146" t="s">
        <v>284</v>
      </c>
      <c r="J24" s="146" t="s">
        <v>299</v>
      </c>
      <c r="K24" s="145" t="s">
        <v>332</v>
      </c>
    </row>
    <row r="25" ht="22.5" customHeight="1" spans="1:11">
      <c r="A25" s="24"/>
      <c r="B25" s="24"/>
      <c r="C25" s="24"/>
      <c r="D25" s="145" t="s">
        <v>273</v>
      </c>
      <c r="E25" s="145" t="s">
        <v>286</v>
      </c>
      <c r="F25" s="145" t="s">
        <v>333</v>
      </c>
      <c r="G25" s="146" t="s">
        <v>276</v>
      </c>
      <c r="H25" s="145" t="s">
        <v>288</v>
      </c>
      <c r="I25" s="146" t="s">
        <v>289</v>
      </c>
      <c r="J25" s="146" t="s">
        <v>279</v>
      </c>
      <c r="K25" s="145" t="s">
        <v>333</v>
      </c>
    </row>
    <row r="26" ht="22.5" customHeight="1" spans="1:11">
      <c r="A26" s="24"/>
      <c r="B26" s="24"/>
      <c r="C26" s="24"/>
      <c r="D26" s="145" t="s">
        <v>273</v>
      </c>
      <c r="E26" s="145" t="s">
        <v>290</v>
      </c>
      <c r="F26" s="145" t="s">
        <v>291</v>
      </c>
      <c r="G26" s="146" t="s">
        <v>276</v>
      </c>
      <c r="H26" s="145" t="s">
        <v>334</v>
      </c>
      <c r="I26" s="146" t="s">
        <v>293</v>
      </c>
      <c r="J26" s="146" t="s">
        <v>279</v>
      </c>
      <c r="K26" s="145" t="s">
        <v>335</v>
      </c>
    </row>
    <row r="27" ht="22.5" customHeight="1" spans="1:11">
      <c r="A27" s="24"/>
      <c r="B27" s="24"/>
      <c r="C27" s="24"/>
      <c r="D27" s="145" t="s">
        <v>295</v>
      </c>
      <c r="E27" s="145" t="s">
        <v>321</v>
      </c>
      <c r="F27" s="145" t="s">
        <v>336</v>
      </c>
      <c r="G27" s="146" t="s">
        <v>276</v>
      </c>
      <c r="H27" s="145" t="s">
        <v>337</v>
      </c>
      <c r="I27" s="146" t="s">
        <v>289</v>
      </c>
      <c r="J27" s="146" t="s">
        <v>299</v>
      </c>
      <c r="K27" s="145" t="s">
        <v>336</v>
      </c>
    </row>
    <row r="28" ht="22.5" customHeight="1" spans="1:11">
      <c r="A28" s="24"/>
      <c r="B28" s="24"/>
      <c r="C28" s="24"/>
      <c r="D28" s="145" t="s">
        <v>300</v>
      </c>
      <c r="E28" s="145" t="s">
        <v>301</v>
      </c>
      <c r="F28" s="145" t="s">
        <v>338</v>
      </c>
      <c r="G28" s="146" t="s">
        <v>303</v>
      </c>
      <c r="H28" s="145" t="s">
        <v>304</v>
      </c>
      <c r="I28" s="146" t="s">
        <v>284</v>
      </c>
      <c r="J28" s="146" t="s">
        <v>299</v>
      </c>
      <c r="K28" s="145" t="s">
        <v>339</v>
      </c>
    </row>
  </sheetData>
  <mergeCells count="2">
    <mergeCell ref="A2:K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余生与诗</cp:lastModifiedBy>
  <dcterms:created xsi:type="dcterms:W3CDTF">2025-03-14T02:10:00Z</dcterms:created>
  <dcterms:modified xsi:type="dcterms:W3CDTF">2025-09-22T01:42:59Z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CAD114621F384A63975BFD82B6338C4A_13</vt:lpwstr>
  </property>
  <property fmtid="{D5CDD505-2E9C-101B-9397-08002B2CF9AE}" pid="3" name="KSOProductBuildVer">
    <vt:lpwstr>2052-12.1.0.22529</vt:lpwstr>
  </property>
</Properties>
</file>